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76" yWindow="65461" windowWidth="19320" windowHeight="14565" tabRatio="500" activeTab="0"/>
  </bookViews>
  <sheets>
    <sheet name="page 1" sheetId="1" r:id="rId1"/>
  </sheets>
  <definedNames>
    <definedName name="_xlnm._FilterDatabase" localSheetId="0" hidden="1">'page 1'!$B$14:$N$72</definedName>
  </definedNames>
  <calcPr fullCalcOnLoad="1"/>
</workbook>
</file>

<file path=xl/sharedStrings.xml><?xml version="1.0" encoding="utf-8"?>
<sst xmlns="http://schemas.openxmlformats.org/spreadsheetml/2006/main" count="225" uniqueCount="113">
  <si>
    <t>1950 - 2200</t>
  </si>
  <si>
    <t>Ат.Г2</t>
  </si>
  <si>
    <t>Ат. А1</t>
  </si>
  <si>
    <t>включена</t>
  </si>
  <si>
    <t>Ат.В3</t>
  </si>
  <si>
    <t>Ат.В15</t>
  </si>
  <si>
    <t>Ат.В13</t>
  </si>
  <si>
    <t>новые цены</t>
  </si>
  <si>
    <t xml:space="preserve"> цена/кв.м.</t>
  </si>
  <si>
    <t>площадь</t>
  </si>
  <si>
    <t>Евро / м2</t>
  </si>
  <si>
    <t>включена</t>
  </si>
  <si>
    <t>кухня + ел.тех.</t>
  </si>
  <si>
    <t>включена</t>
  </si>
  <si>
    <t>старые цены</t>
  </si>
  <si>
    <t>Ат. В29</t>
  </si>
  <si>
    <t>Ап.В2.1</t>
  </si>
  <si>
    <t>Ап.В2.2</t>
  </si>
  <si>
    <t>Ап.В3.2</t>
  </si>
  <si>
    <t>Ат.В14</t>
  </si>
  <si>
    <t>Ат.В16</t>
  </si>
  <si>
    <t>3 - спален</t>
  </si>
  <si>
    <t>студия</t>
  </si>
  <si>
    <t>двухспальный море</t>
  </si>
  <si>
    <t>трехспальный море</t>
  </si>
  <si>
    <t>1400 - 2250</t>
  </si>
  <si>
    <t>продан</t>
  </si>
  <si>
    <t>81 / 102 - 188</t>
  </si>
  <si>
    <t>пентхаус</t>
  </si>
  <si>
    <t>стоимость от / до</t>
  </si>
  <si>
    <t>студия</t>
  </si>
  <si>
    <t>город</t>
  </si>
  <si>
    <t>Ап.В7</t>
  </si>
  <si>
    <t>Ап.В9</t>
  </si>
  <si>
    <t>Ап.А11</t>
  </si>
  <si>
    <t>Ап.В15</t>
  </si>
  <si>
    <t>морская панорама + город</t>
  </si>
  <si>
    <t>Ап.А13</t>
  </si>
  <si>
    <t>Ап.Г9</t>
  </si>
  <si>
    <t>Ап.Б9</t>
  </si>
  <si>
    <t>Ап.А12</t>
  </si>
  <si>
    <t>Ап.А6</t>
  </si>
  <si>
    <t>Ап.Б11</t>
  </si>
  <si>
    <t>Ап.Б13</t>
  </si>
  <si>
    <t>пентхаус</t>
  </si>
  <si>
    <t>1 - спален</t>
  </si>
  <si>
    <t>1 - спален</t>
  </si>
  <si>
    <t>2 - спален</t>
  </si>
  <si>
    <t>3 - спален</t>
  </si>
  <si>
    <t>2 - спален</t>
  </si>
  <si>
    <t>2 - спален</t>
  </si>
  <si>
    <t>3- спален</t>
  </si>
  <si>
    <t>Ат.В27</t>
  </si>
  <si>
    <t>озеро</t>
  </si>
  <si>
    <t>1 / 2 - спален</t>
  </si>
  <si>
    <t>Ат.А5</t>
  </si>
  <si>
    <t>Ат.В28</t>
  </si>
  <si>
    <t>Ат.Г6</t>
  </si>
  <si>
    <t>Ат. А2</t>
  </si>
  <si>
    <t>Ат.В26</t>
  </si>
  <si>
    <t>Ат.В24</t>
  </si>
  <si>
    <t>Ат.В25</t>
  </si>
  <si>
    <t>Ап.А16</t>
  </si>
  <si>
    <t>частично море</t>
  </si>
  <si>
    <t>Ат.Б7</t>
  </si>
  <si>
    <t>Ап.Г4</t>
  </si>
  <si>
    <t>стоимость</t>
  </si>
  <si>
    <t>тип</t>
  </si>
  <si>
    <t>Ат. В12</t>
  </si>
  <si>
    <t>Ат. В18</t>
  </si>
  <si>
    <t>Ат. В23</t>
  </si>
  <si>
    <t>Ат. Г1</t>
  </si>
  <si>
    <t>жилая:98.89  терраса:70.52</t>
  </si>
  <si>
    <t>Ап.Г11</t>
  </si>
  <si>
    <t>Ап.Г7</t>
  </si>
  <si>
    <t>Ап.В13</t>
  </si>
  <si>
    <t>Ап.А20</t>
  </si>
  <si>
    <t>море + город</t>
  </si>
  <si>
    <t>море</t>
  </si>
  <si>
    <t>Ап.В11</t>
  </si>
  <si>
    <t>Ап.Б3</t>
  </si>
  <si>
    <t>Ап.В1</t>
  </si>
  <si>
    <t>Ап.А3</t>
  </si>
  <si>
    <t>Ап.В2</t>
  </si>
  <si>
    <t>Ап.В5</t>
  </si>
  <si>
    <t>1050 - 1700</t>
  </si>
  <si>
    <t>1100 - 1650</t>
  </si>
  <si>
    <t>Ап.А5</t>
  </si>
  <si>
    <t>Ап.В16</t>
  </si>
  <si>
    <t>морская панорама</t>
  </si>
  <si>
    <t>Ап.В4</t>
  </si>
  <si>
    <t>Ап.В12</t>
  </si>
  <si>
    <t>Ап.В3</t>
  </si>
  <si>
    <t>Ап.В3.1</t>
  </si>
  <si>
    <t>38 - 52</t>
  </si>
  <si>
    <t>односпальный город</t>
  </si>
  <si>
    <t>63 - 76</t>
  </si>
  <si>
    <t>двухспальный город</t>
  </si>
  <si>
    <t>99 - 110</t>
  </si>
  <si>
    <t>1250 - 1600</t>
  </si>
  <si>
    <t>односпальный море</t>
  </si>
  <si>
    <t>69 - 90</t>
  </si>
  <si>
    <t>морская панорама</t>
  </si>
  <si>
    <t>студия/1 - спален</t>
  </si>
  <si>
    <t>1 / 2- спален</t>
  </si>
  <si>
    <t>объект</t>
  </si>
  <si>
    <t>этаж</t>
  </si>
  <si>
    <t>описание</t>
  </si>
  <si>
    <t>жилая площадь</t>
  </si>
  <si>
    <t>общие части</t>
  </si>
  <si>
    <t>общая площадь</t>
  </si>
  <si>
    <t>вид</t>
  </si>
  <si>
    <t>полная меблировка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</si>
</sst>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BGN&quot;#,##0_);\(&quot;BGN&quot;#,##0\)"/>
    <numFmt numFmtId="165" formatCode="&quot;BGN&quot;#,##0_);[Red]\(&quot;BGN&quot;#,##0\)"/>
    <numFmt numFmtId="166" formatCode="&quot;BGN&quot;#,##0.00_);\(&quot;BGN&quot;#,##0.00\)"/>
    <numFmt numFmtId="167" formatCode="&quot;BGN&quot;#,##0.00_);[Red]\(&quot;BGN&quot;#,##0.00\)"/>
    <numFmt numFmtId="168" formatCode="_(&quot;BGN&quot;* #,##0_);_(&quot;BGN&quot;* \(#,##0\);_(&quot;BGN&quot;* &quot;-&quot;_);_(@_)"/>
    <numFmt numFmtId="169" formatCode="_(* #,##0_);_(* \(#,##0\);_(* &quot;-&quot;_);_(@_)"/>
    <numFmt numFmtId="170" formatCode="_(&quot;BGN&quot;* #,##0.00_);_(&quot;BGN&quot;* \(#,##0.00\);_(&quot;BGN&quot;* &quot;-&quot;??_);_(@_)"/>
    <numFmt numFmtId="171" formatCode="_(* #,##0.00_);_(* \(#,##0.00\);_(* &quot;-&quot;??_);_(@_)"/>
    <numFmt numFmtId="172" formatCode="#,##0\ [$€-1]"/>
    <numFmt numFmtId="173" formatCode="0.0000%"/>
    <numFmt numFmtId="174" formatCode="[$€-2]\ #,##0"/>
    <numFmt numFmtId="175" formatCode="#,##0.0\ [$€-1]"/>
    <numFmt numFmtId="176" formatCode="#,##0.00\ [$€-1]"/>
  </numFmts>
  <fonts count="7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0"/>
    </font>
    <font>
      <b/>
      <sz val="16"/>
      <color indexed="12"/>
      <name val="Calibri"/>
      <family val="0"/>
    </font>
    <font>
      <sz val="14"/>
      <name val="Calibri"/>
      <family val="0"/>
    </font>
    <font>
      <b/>
      <sz val="16"/>
      <name val="Calibri"/>
      <family val="0"/>
    </font>
    <font>
      <b/>
      <sz val="14"/>
      <name val="Calibri"/>
      <family val="0"/>
    </font>
    <font>
      <sz val="10"/>
      <name val="Calibri"/>
      <family val="0"/>
    </font>
    <font>
      <b/>
      <sz val="16"/>
      <color indexed="14"/>
      <name val="Calibri"/>
      <family val="0"/>
    </font>
    <font>
      <sz val="16"/>
      <name val="Calibri"/>
      <family val="0"/>
    </font>
    <font>
      <b/>
      <sz val="36"/>
      <name val="Calibri"/>
      <family val="0"/>
    </font>
    <font>
      <b/>
      <sz val="22"/>
      <color indexed="8"/>
      <name val="Calibri"/>
      <family val="0"/>
    </font>
    <font>
      <b/>
      <sz val="14"/>
      <color indexed="12"/>
      <name val="Calibri"/>
      <family val="0"/>
    </font>
    <font>
      <b/>
      <sz val="20"/>
      <name val="Calibri"/>
      <family val="0"/>
    </font>
    <font>
      <b/>
      <sz val="16"/>
      <color indexed="57"/>
      <name val="Calibri"/>
      <family val="0"/>
    </font>
    <font>
      <b/>
      <sz val="16"/>
      <name val="Verdana"/>
      <family val="0"/>
    </font>
    <font>
      <sz val="16"/>
      <name val="Verdana"/>
      <family val="0"/>
    </font>
    <font>
      <i/>
      <sz val="12"/>
      <name val="Calibri"/>
      <family val="0"/>
    </font>
    <font>
      <sz val="14"/>
      <name val="Verdana"/>
      <family val="0"/>
    </font>
    <font>
      <b/>
      <i/>
      <sz val="12"/>
      <color indexed="12"/>
      <name val="Calibri"/>
      <family val="0"/>
    </font>
    <font>
      <b/>
      <i/>
      <sz val="16"/>
      <name val="Calibri"/>
      <family val="0"/>
    </font>
    <font>
      <b/>
      <sz val="16"/>
      <color indexed="48"/>
      <name val="Calibri"/>
      <family val="0"/>
    </font>
    <font>
      <b/>
      <sz val="16"/>
      <color indexed="53"/>
      <name val="Calibri"/>
      <family val="0"/>
    </font>
    <font>
      <i/>
      <sz val="16"/>
      <name val="Calibri"/>
      <family val="0"/>
    </font>
    <font>
      <b/>
      <sz val="16"/>
      <color indexed="12"/>
      <name val="Verdana"/>
      <family val="0"/>
    </font>
    <font>
      <b/>
      <sz val="16"/>
      <color indexed="57"/>
      <name val="Verdana"/>
      <family val="0"/>
    </font>
    <font>
      <b/>
      <sz val="16"/>
      <color indexed="53"/>
      <name val="Verdana"/>
      <family val="0"/>
    </font>
    <font>
      <b/>
      <sz val="16"/>
      <color indexed="48"/>
      <name val="Verdana"/>
      <family val="0"/>
    </font>
    <font>
      <sz val="10"/>
      <color indexed="8"/>
      <name val="Calibri"/>
      <family val="0"/>
    </font>
    <font>
      <sz val="16"/>
      <color indexed="8"/>
      <name val="Calibri"/>
      <family val="0"/>
    </font>
    <font>
      <b/>
      <i/>
      <sz val="12"/>
      <name val="Calibri"/>
      <family val="0"/>
    </font>
    <font>
      <u val="single"/>
      <sz val="10"/>
      <color indexed="12"/>
      <name val="Verdana"/>
      <family val="0"/>
    </font>
    <font>
      <sz val="10"/>
      <color indexed="8"/>
      <name val="Arial"/>
      <family val="2"/>
    </font>
    <font>
      <u val="single"/>
      <sz val="10"/>
      <color indexed="61"/>
      <name val="Verdana"/>
      <family val="0"/>
    </font>
    <font>
      <b/>
      <i/>
      <sz val="16"/>
      <color indexed="10"/>
      <name val="Calibri"/>
      <family val="0"/>
    </font>
    <font>
      <b/>
      <i/>
      <sz val="12"/>
      <color indexed="10"/>
      <name val="Calibri"/>
      <family val="0"/>
    </font>
    <font>
      <b/>
      <sz val="16"/>
      <color indexed="10"/>
      <name val="Calibri"/>
      <family val="0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 diagonalUp="1">
      <left style="thin"/>
      <right>
        <color indexed="63"/>
      </right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>
        <color indexed="63"/>
      </bottom>
      <diagonal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 diagonalUp="1">
      <left style="thin"/>
      <right>
        <color indexed="63"/>
      </right>
      <top style="thin"/>
      <bottom>
        <color indexed="63"/>
      </bottom>
      <diagonal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0" fontId="6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172" fontId="10" fillId="0" borderId="0" xfId="0" applyNumberFormat="1" applyFont="1" applyAlignment="1">
      <alignment/>
    </xf>
    <xf numFmtId="172" fontId="10" fillId="0" borderId="0" xfId="0" applyNumberFormat="1" applyFont="1" applyAlignment="1">
      <alignment horizontal="left"/>
    </xf>
    <xf numFmtId="4" fontId="10" fillId="0" borderId="0" xfId="0" applyNumberFormat="1" applyFont="1" applyAlignment="1">
      <alignment/>
    </xf>
    <xf numFmtId="10" fontId="11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172" fontId="13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18" fillId="0" borderId="0" xfId="0" applyFont="1" applyAlignment="1">
      <alignment horizontal="left"/>
    </xf>
    <xf numFmtId="172" fontId="14" fillId="0" borderId="0" xfId="0" applyNumberFormat="1" applyFont="1" applyAlignment="1">
      <alignment horizontal="left"/>
    </xf>
    <xf numFmtId="0" fontId="10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22" fillId="0" borderId="12" xfId="0" applyFont="1" applyFill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2" fillId="0" borderId="12" xfId="0" applyFont="1" applyFill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14" fillId="0" borderId="0" xfId="0" applyFont="1" applyAlignment="1">
      <alignment/>
    </xf>
    <xf numFmtId="0" fontId="24" fillId="0" borderId="12" xfId="0" applyFont="1" applyFill="1" applyBorder="1" applyAlignment="1">
      <alignment horizontal="center" wrapText="1"/>
    </xf>
    <xf numFmtId="0" fontId="25" fillId="0" borderId="12" xfId="0" applyFont="1" applyFill="1" applyBorder="1" applyAlignment="1">
      <alignment horizontal="left"/>
    </xf>
    <xf numFmtId="0" fontId="25" fillId="0" borderId="12" xfId="0" applyFont="1" applyFill="1" applyBorder="1" applyAlignment="1">
      <alignment horizontal="center"/>
    </xf>
    <xf numFmtId="0" fontId="28" fillId="0" borderId="12" xfId="0" applyFont="1" applyFill="1" applyBorder="1" applyAlignment="1">
      <alignment/>
    </xf>
    <xf numFmtId="0" fontId="28" fillId="0" borderId="12" xfId="0" applyFont="1" applyFill="1" applyBorder="1" applyAlignment="1">
      <alignment horizontal="right"/>
    </xf>
    <xf numFmtId="0" fontId="14" fillId="0" borderId="13" xfId="0" applyFont="1" applyBorder="1" applyAlignment="1">
      <alignment horizontal="right"/>
    </xf>
    <xf numFmtId="172" fontId="14" fillId="0" borderId="13" xfId="0" applyNumberFormat="1" applyFont="1" applyBorder="1" applyAlignment="1">
      <alignment horizontal="right"/>
    </xf>
    <xf numFmtId="172" fontId="14" fillId="0" borderId="14" xfId="0" applyNumberFormat="1" applyFont="1" applyBorder="1" applyAlignment="1">
      <alignment horizontal="right"/>
    </xf>
    <xf numFmtId="0" fontId="14" fillId="0" borderId="12" xfId="0" applyFont="1" applyBorder="1" applyAlignment="1">
      <alignment horizontal="right"/>
    </xf>
    <xf numFmtId="172" fontId="14" fillId="0" borderId="12" xfId="0" applyNumberFormat="1" applyFont="1" applyBorder="1" applyAlignment="1">
      <alignment horizontal="right"/>
    </xf>
    <xf numFmtId="172" fontId="14" fillId="0" borderId="15" xfId="0" applyNumberFormat="1" applyFont="1" applyBorder="1" applyAlignment="1">
      <alignment horizontal="right"/>
    </xf>
    <xf numFmtId="0" fontId="14" fillId="0" borderId="16" xfId="0" applyFont="1" applyBorder="1" applyAlignment="1">
      <alignment horizontal="right"/>
    </xf>
    <xf numFmtId="172" fontId="14" fillId="0" borderId="16" xfId="0" applyNumberFormat="1" applyFont="1" applyBorder="1" applyAlignment="1">
      <alignment horizontal="right"/>
    </xf>
    <xf numFmtId="172" fontId="14" fillId="0" borderId="17" xfId="0" applyNumberFormat="1" applyFont="1" applyBorder="1" applyAlignment="1">
      <alignment horizontal="right"/>
    </xf>
    <xf numFmtId="172" fontId="7" fillId="0" borderId="16" xfId="0" applyNumberFormat="1" applyFont="1" applyFill="1" applyBorder="1" applyAlignment="1">
      <alignment horizontal="center" vertical="center" wrapText="1"/>
    </xf>
    <xf numFmtId="172" fontId="33" fillId="0" borderId="0" xfId="0" applyNumberFormat="1" applyFont="1" applyFill="1" applyAlignment="1">
      <alignment/>
    </xf>
    <xf numFmtId="0" fontId="33" fillId="0" borderId="0" xfId="0" applyFont="1" applyFill="1" applyAlignment="1">
      <alignment/>
    </xf>
    <xf numFmtId="172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72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72" fontId="7" fillId="0" borderId="12" xfId="0" applyNumberFormat="1" applyFont="1" applyFill="1" applyBorder="1" applyAlignment="1">
      <alignment horizontal="center"/>
    </xf>
    <xf numFmtId="172" fontId="7" fillId="0" borderId="0" xfId="0" applyNumberFormat="1" applyFont="1" applyFill="1" applyAlignment="1">
      <alignment horizontal="center"/>
    </xf>
    <xf numFmtId="172" fontId="34" fillId="0" borderId="0" xfId="0" applyNumberFormat="1" applyFont="1" applyFill="1" applyAlignment="1">
      <alignment/>
    </xf>
    <xf numFmtId="172" fontId="7" fillId="0" borderId="0" xfId="0" applyNumberFormat="1" applyFont="1" applyFill="1" applyAlignment="1">
      <alignment/>
    </xf>
    <xf numFmtId="172" fontId="7" fillId="0" borderId="17" xfId="0" applyNumberFormat="1" applyFont="1" applyFill="1" applyBorder="1" applyAlignment="1">
      <alignment horizontal="center" vertical="center" wrapText="1"/>
    </xf>
    <xf numFmtId="172" fontId="7" fillId="0" borderId="15" xfId="0" applyNumberFormat="1" applyFont="1" applyFill="1" applyBorder="1" applyAlignment="1">
      <alignment horizontal="center"/>
    </xf>
    <xf numFmtId="0" fontId="8" fillId="0" borderId="18" xfId="0" applyFont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right" wrapText="1"/>
    </xf>
    <xf numFmtId="172" fontId="7" fillId="33" borderId="12" xfId="0" applyNumberFormat="1" applyFont="1" applyFill="1" applyBorder="1" applyAlignment="1">
      <alignment horizontal="center"/>
    </xf>
    <xf numFmtId="172" fontId="7" fillId="33" borderId="15" xfId="0" applyNumberFormat="1" applyFont="1" applyFill="1" applyBorder="1" applyAlignment="1">
      <alignment horizontal="center"/>
    </xf>
    <xf numFmtId="172" fontId="7" fillId="33" borderId="19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center"/>
    </xf>
    <xf numFmtId="172" fontId="7" fillId="0" borderId="21" xfId="0" applyNumberFormat="1" applyFont="1" applyFill="1" applyBorder="1" applyAlignment="1">
      <alignment horizontal="center"/>
    </xf>
    <xf numFmtId="172" fontId="7" fillId="0" borderId="22" xfId="0" applyNumberFormat="1" applyFont="1" applyFill="1" applyBorder="1" applyAlignment="1">
      <alignment horizontal="center"/>
    </xf>
    <xf numFmtId="172" fontId="7" fillId="0" borderId="23" xfId="0" applyNumberFormat="1" applyFont="1" applyFill="1" applyBorder="1" applyAlignment="1">
      <alignment horizontal="center"/>
    </xf>
    <xf numFmtId="3" fontId="35" fillId="0" borderId="12" xfId="0" applyNumberFormat="1" applyFont="1" applyFill="1" applyBorder="1" applyAlignment="1">
      <alignment horizontal="center"/>
    </xf>
    <xf numFmtId="0" fontId="35" fillId="0" borderId="12" xfId="0" applyFont="1" applyFill="1" applyBorder="1" applyAlignment="1">
      <alignment horizontal="center"/>
    </xf>
    <xf numFmtId="0" fontId="7" fillId="0" borderId="24" xfId="0" applyFont="1" applyBorder="1" applyAlignment="1">
      <alignment horizontal="center" vertical="center" wrapText="1"/>
    </xf>
    <xf numFmtId="0" fontId="12" fillId="0" borderId="18" xfId="0" applyFont="1" applyBorder="1" applyAlignment="1">
      <alignment/>
    </xf>
    <xf numFmtId="0" fontId="7" fillId="0" borderId="18" xfId="0" applyFont="1" applyBorder="1" applyAlignment="1">
      <alignment horizontal="center" vertical="center" wrapText="1"/>
    </xf>
    <xf numFmtId="172" fontId="7" fillId="0" borderId="18" xfId="0" applyNumberFormat="1" applyFont="1" applyFill="1" applyBorder="1" applyAlignment="1">
      <alignment horizontal="center" vertical="center" wrapText="1"/>
    </xf>
    <xf numFmtId="0" fontId="33" fillId="0" borderId="25" xfId="0" applyFont="1" applyFill="1" applyBorder="1" applyAlignment="1">
      <alignment/>
    </xf>
    <xf numFmtId="0" fontId="9" fillId="0" borderId="26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left"/>
    </xf>
    <xf numFmtId="0" fontId="25" fillId="0" borderId="13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 wrapText="1"/>
    </xf>
    <xf numFmtId="0" fontId="25" fillId="0" borderId="16" xfId="0" applyFont="1" applyFill="1" applyBorder="1" applyAlignment="1">
      <alignment horizontal="left"/>
    </xf>
    <xf numFmtId="0" fontId="25" fillId="0" borderId="16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28" fillId="0" borderId="16" xfId="0" applyFont="1" applyFill="1" applyBorder="1" applyAlignment="1">
      <alignment horizontal="right"/>
    </xf>
    <xf numFmtId="0" fontId="24" fillId="0" borderId="16" xfId="0" applyFont="1" applyFill="1" applyBorder="1" applyAlignment="1">
      <alignment horizontal="center" wrapText="1"/>
    </xf>
    <xf numFmtId="3" fontId="35" fillId="0" borderId="16" xfId="0" applyNumberFormat="1" applyFont="1" applyFill="1" applyBorder="1" applyAlignment="1">
      <alignment horizontal="center"/>
    </xf>
    <xf numFmtId="172" fontId="7" fillId="0" borderId="16" xfId="0" applyNumberFormat="1" applyFont="1" applyFill="1" applyBorder="1" applyAlignment="1">
      <alignment horizontal="center"/>
    </xf>
    <xf numFmtId="172" fontId="7" fillId="0" borderId="17" xfId="0" applyNumberFormat="1" applyFont="1" applyFill="1" applyBorder="1" applyAlignment="1">
      <alignment horizontal="center"/>
    </xf>
    <xf numFmtId="172" fontId="7" fillId="33" borderId="27" xfId="0" applyNumberFormat="1" applyFont="1" applyFill="1" applyBorder="1" applyAlignment="1">
      <alignment horizontal="center"/>
    </xf>
    <xf numFmtId="172" fontId="7" fillId="0" borderId="28" xfId="0" applyNumberFormat="1" applyFont="1" applyFill="1" applyBorder="1" applyAlignment="1">
      <alignment horizontal="center"/>
    </xf>
    <xf numFmtId="176" fontId="14" fillId="0" borderId="0" xfId="0" applyNumberFormat="1" applyFont="1" applyAlignment="1">
      <alignment/>
    </xf>
    <xf numFmtId="0" fontId="28" fillId="0" borderId="13" xfId="0" applyFont="1" applyFill="1" applyBorder="1" applyAlignment="1">
      <alignment horizontal="right"/>
    </xf>
    <xf numFmtId="0" fontId="22" fillId="0" borderId="29" xfId="0" applyFont="1" applyFill="1" applyBorder="1" applyAlignment="1">
      <alignment horizontal="center"/>
    </xf>
    <xf numFmtId="172" fontId="7" fillId="0" borderId="30" xfId="0" applyNumberFormat="1" applyFont="1" applyFill="1" applyBorder="1" applyAlignment="1">
      <alignment horizontal="center"/>
    </xf>
    <xf numFmtId="172" fontId="7" fillId="33" borderId="31" xfId="0" applyNumberFormat="1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172" fontId="7" fillId="33" borderId="32" xfId="0" applyNumberFormat="1" applyFont="1" applyFill="1" applyBorder="1" applyAlignment="1">
      <alignment horizontal="center"/>
    </xf>
    <xf numFmtId="172" fontId="7" fillId="33" borderId="25" xfId="0" applyNumberFormat="1" applyFont="1" applyFill="1" applyBorder="1" applyAlignment="1">
      <alignment horizontal="center"/>
    </xf>
    <xf numFmtId="3" fontId="35" fillId="0" borderId="28" xfId="0" applyNumberFormat="1" applyFont="1" applyFill="1" applyBorder="1" applyAlignment="1">
      <alignment horizontal="center"/>
    </xf>
    <xf numFmtId="0" fontId="35" fillId="0" borderId="28" xfId="0" applyFont="1" applyFill="1" applyBorder="1" applyAlignment="1">
      <alignment horizontal="center"/>
    </xf>
    <xf numFmtId="172" fontId="7" fillId="0" borderId="33" xfId="0" applyNumberFormat="1" applyFont="1" applyFill="1" applyBorder="1" applyAlignment="1">
      <alignment horizontal="center"/>
    </xf>
    <xf numFmtId="0" fontId="25" fillId="34" borderId="12" xfId="0" applyFont="1" applyFill="1" applyBorder="1" applyAlignment="1">
      <alignment horizontal="left"/>
    </xf>
    <xf numFmtId="0" fontId="25" fillId="34" borderId="12" xfId="0" applyFont="1" applyFill="1" applyBorder="1" applyAlignment="1">
      <alignment horizontal="center"/>
    </xf>
    <xf numFmtId="0" fontId="22" fillId="34" borderId="12" xfId="0" applyFont="1" applyFill="1" applyBorder="1" applyAlignment="1">
      <alignment horizontal="center"/>
    </xf>
    <xf numFmtId="0" fontId="28" fillId="34" borderId="12" xfId="0" applyFont="1" applyFill="1" applyBorder="1" applyAlignment="1">
      <alignment horizontal="right"/>
    </xf>
    <xf numFmtId="0" fontId="24" fillId="34" borderId="12" xfId="0" applyFont="1" applyFill="1" applyBorder="1" applyAlignment="1">
      <alignment horizontal="center" wrapText="1"/>
    </xf>
    <xf numFmtId="0" fontId="35" fillId="34" borderId="12" xfId="0" applyFont="1" applyFill="1" applyBorder="1" applyAlignment="1">
      <alignment horizontal="center"/>
    </xf>
    <xf numFmtId="172" fontId="7" fillId="34" borderId="19" xfId="0" applyNumberFormat="1" applyFont="1" applyFill="1" applyBorder="1" applyAlignment="1">
      <alignment horizontal="center"/>
    </xf>
    <xf numFmtId="172" fontId="7" fillId="34" borderId="27" xfId="0" applyNumberFormat="1" applyFont="1" applyFill="1" applyBorder="1" applyAlignment="1">
      <alignment horizontal="center"/>
    </xf>
    <xf numFmtId="172" fontId="7" fillId="34" borderId="12" xfId="0" applyNumberFormat="1" applyFont="1" applyFill="1" applyBorder="1" applyAlignment="1">
      <alignment horizontal="center"/>
    </xf>
    <xf numFmtId="172" fontId="7" fillId="34" borderId="15" xfId="0" applyNumberFormat="1" applyFont="1" applyFill="1" applyBorder="1" applyAlignment="1">
      <alignment horizontal="center"/>
    </xf>
    <xf numFmtId="3" fontId="35" fillId="34" borderId="12" xfId="0" applyNumberFormat="1" applyFont="1" applyFill="1" applyBorder="1" applyAlignment="1">
      <alignment horizontal="center"/>
    </xf>
    <xf numFmtId="172" fontId="7" fillId="34" borderId="30" xfId="0" applyNumberFormat="1" applyFont="1" applyFill="1" applyBorder="1" applyAlignment="1">
      <alignment horizontal="center"/>
    </xf>
    <xf numFmtId="172" fontId="7" fillId="0" borderId="34" xfId="0" applyNumberFormat="1" applyFont="1" applyFill="1" applyBorder="1" applyAlignment="1">
      <alignment horizontal="center"/>
    </xf>
    <xf numFmtId="172" fontId="7" fillId="33" borderId="35" xfId="0" applyNumberFormat="1" applyFont="1" applyFill="1" applyBorder="1" applyAlignment="1">
      <alignment horizontal="center"/>
    </xf>
    <xf numFmtId="0" fontId="22" fillId="34" borderId="28" xfId="0" applyFont="1" applyFill="1" applyBorder="1" applyAlignment="1">
      <alignment horizontal="center"/>
    </xf>
    <xf numFmtId="0" fontId="39" fillId="0" borderId="12" xfId="0" applyFont="1" applyFill="1" applyBorder="1" applyAlignment="1">
      <alignment horizontal="left"/>
    </xf>
    <xf numFmtId="0" fontId="39" fillId="0" borderId="12" xfId="0" applyFont="1" applyFill="1" applyBorder="1" applyAlignment="1">
      <alignment horizontal="center"/>
    </xf>
    <xf numFmtId="3" fontId="40" fillId="0" borderId="28" xfId="0" applyNumberFormat="1" applyFont="1" applyFill="1" applyBorder="1" applyAlignment="1">
      <alignment horizontal="center"/>
    </xf>
    <xf numFmtId="172" fontId="41" fillId="33" borderId="19" xfId="0" applyNumberFormat="1" applyFont="1" applyFill="1" applyBorder="1" applyAlignment="1">
      <alignment horizontal="center"/>
    </xf>
    <xf numFmtId="172" fontId="41" fillId="33" borderId="36" xfId="0" applyNumberFormat="1" applyFont="1" applyFill="1" applyBorder="1" applyAlignment="1">
      <alignment horizontal="center"/>
    </xf>
    <xf numFmtId="172" fontId="41" fillId="33" borderId="23" xfId="0" applyNumberFormat="1" applyFont="1" applyFill="1" applyBorder="1" applyAlignment="1">
      <alignment horizontal="center"/>
    </xf>
    <xf numFmtId="0" fontId="40" fillId="0" borderId="12" xfId="0" applyFont="1" applyFill="1" applyBorder="1" applyAlignment="1">
      <alignment horizontal="center"/>
    </xf>
    <xf numFmtId="0" fontId="39" fillId="0" borderId="12" xfId="0" applyFont="1" applyFill="1" applyBorder="1" applyAlignment="1">
      <alignment/>
    </xf>
    <xf numFmtId="0" fontId="40" fillId="0" borderId="12" xfId="0" applyFont="1" applyFill="1" applyBorder="1" applyAlignment="1">
      <alignment horizont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172" fontId="8" fillId="0" borderId="26" xfId="0" applyNumberFormat="1" applyFont="1" applyBorder="1" applyAlignment="1">
      <alignment horizontal="left"/>
    </xf>
    <xf numFmtId="0" fontId="29" fillId="0" borderId="13" xfId="0" applyFont="1" applyBorder="1" applyAlignment="1">
      <alignment horizontal="left"/>
    </xf>
    <xf numFmtId="0" fontId="29" fillId="0" borderId="13" xfId="0" applyFont="1" applyBorder="1" applyAlignment="1">
      <alignment/>
    </xf>
    <xf numFmtId="172" fontId="19" fillId="0" borderId="10" xfId="0" applyNumberFormat="1" applyFont="1" applyBorder="1" applyAlignment="1">
      <alignment horizontal="left"/>
    </xf>
    <xf numFmtId="0" fontId="30" fillId="0" borderId="12" xfId="0" applyFont="1" applyBorder="1" applyAlignment="1">
      <alignment horizontal="left"/>
    </xf>
    <xf numFmtId="0" fontId="30" fillId="0" borderId="12" xfId="0" applyFont="1" applyBorder="1" applyAlignment="1">
      <alignment/>
    </xf>
    <xf numFmtId="172" fontId="27" fillId="0" borderId="10" xfId="0" applyNumberFormat="1" applyFont="1" applyBorder="1" applyAlignment="1">
      <alignment horizontal="left"/>
    </xf>
    <xf numFmtId="0" fontId="31" fillId="0" borderId="12" xfId="0" applyFont="1" applyBorder="1" applyAlignment="1">
      <alignment horizontal="left"/>
    </xf>
    <xf numFmtId="0" fontId="31" fillId="0" borderId="12" xfId="0" applyFont="1" applyBorder="1" applyAlignment="1">
      <alignment/>
    </xf>
    <xf numFmtId="0" fontId="10" fillId="0" borderId="38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172" fontId="26" fillId="0" borderId="10" xfId="0" applyNumberFormat="1" applyFont="1" applyBorder="1" applyAlignment="1">
      <alignment horizontal="left"/>
    </xf>
    <xf numFmtId="0" fontId="32" fillId="0" borderId="12" xfId="0" applyFont="1" applyBorder="1" applyAlignment="1">
      <alignment horizontal="left"/>
    </xf>
    <xf numFmtId="0" fontId="32" fillId="0" borderId="12" xfId="0" applyFont="1" applyBorder="1" applyAlignment="1">
      <alignment/>
    </xf>
    <xf numFmtId="0" fontId="7" fillId="0" borderId="26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39" xfId="0" applyBorder="1" applyAlignment="1">
      <alignment/>
    </xf>
    <xf numFmtId="0" fontId="0" fillId="0" borderId="16" xfId="0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left"/>
    </xf>
    <xf numFmtId="0" fontId="29" fillId="0" borderId="12" xfId="0" applyFont="1" applyBorder="1" applyAlignment="1">
      <alignment horizontal="left"/>
    </xf>
    <xf numFmtId="0" fontId="29" fillId="0" borderId="12" xfId="0" applyFont="1" applyBorder="1" applyAlignment="1">
      <alignment/>
    </xf>
    <xf numFmtId="172" fontId="8" fillId="0" borderId="39" xfId="0" applyNumberFormat="1" applyFont="1" applyBorder="1" applyAlignment="1">
      <alignment horizontal="left"/>
    </xf>
    <xf numFmtId="0" fontId="29" fillId="0" borderId="16" xfId="0" applyFont="1" applyBorder="1" applyAlignment="1">
      <alignment horizontal="left"/>
    </xf>
    <xf numFmtId="0" fontId="29" fillId="0" borderId="16" xfId="0" applyFont="1" applyBorder="1" applyAlignment="1">
      <alignment/>
    </xf>
    <xf numFmtId="0" fontId="17" fillId="0" borderId="13" xfId="0" applyFont="1" applyBorder="1" applyAlignment="1">
      <alignment horizontal="center" vertical="center" wrapText="1"/>
    </xf>
    <xf numFmtId="0" fontId="23" fillId="0" borderId="16" xfId="0" applyFont="1" applyBorder="1" applyAlignment="1">
      <alignment/>
    </xf>
    <xf numFmtId="0" fontId="15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96"/>
  <sheetViews>
    <sheetView tabSelected="1" zoomScale="90" zoomScaleNormal="90" zoomScalePageLayoutView="0" workbookViewId="0" topLeftCell="A10">
      <selection activeCell="B11" sqref="B11:N11"/>
    </sheetView>
  </sheetViews>
  <sheetFormatPr defaultColWidth="7.625" defaultRowHeight="12.75"/>
  <cols>
    <col min="1" max="1" width="3.75390625" style="3" customWidth="1"/>
    <col min="2" max="2" width="6.625" style="3" customWidth="1"/>
    <col min="3" max="3" width="10.875" style="4" customWidth="1"/>
    <col min="4" max="4" width="7.125" style="3" customWidth="1"/>
    <col min="5" max="5" width="16.75390625" style="3" customWidth="1"/>
    <col min="6" max="6" width="16.00390625" style="3" customWidth="1"/>
    <col min="7" max="7" width="12.125" style="3" customWidth="1"/>
    <col min="8" max="8" width="13.00390625" style="3" customWidth="1"/>
    <col min="9" max="9" width="20.00390625" style="3" customWidth="1"/>
    <col min="10" max="12" width="13.75390625" style="3" customWidth="1"/>
    <col min="13" max="13" width="14.00390625" style="38" customWidth="1"/>
    <col min="14" max="14" width="15.375" style="39" customWidth="1"/>
    <col min="15" max="15" width="16.25390625" style="3" customWidth="1"/>
    <col min="16" max="16384" width="7.625" style="3" customWidth="1"/>
  </cols>
  <sheetData>
    <row r="1" ht="21.75" customHeight="1" thickBot="1"/>
    <row r="2" spans="2:14" s="15" customFormat="1" ht="28.5" customHeight="1" thickBot="1">
      <c r="B2" s="129" t="s">
        <v>67</v>
      </c>
      <c r="C2" s="130"/>
      <c r="D2" s="131"/>
      <c r="E2" s="16" t="s">
        <v>9</v>
      </c>
      <c r="F2" s="16" t="s">
        <v>10</v>
      </c>
      <c r="G2" s="118" t="s">
        <v>29</v>
      </c>
      <c r="H2" s="119"/>
      <c r="M2" s="40"/>
      <c r="N2" s="41"/>
    </row>
    <row r="3" spans="2:14" s="17" customFormat="1" ht="24.75" customHeight="1">
      <c r="B3" s="120" t="s">
        <v>22</v>
      </c>
      <c r="C3" s="121"/>
      <c r="D3" s="122"/>
      <c r="E3" s="28" t="s">
        <v>94</v>
      </c>
      <c r="F3" s="28" t="s">
        <v>85</v>
      </c>
      <c r="G3" s="29">
        <f>N15</f>
        <v>42000</v>
      </c>
      <c r="H3" s="30">
        <f>N35</f>
        <v>75948</v>
      </c>
      <c r="M3" s="42"/>
      <c r="N3" s="43"/>
    </row>
    <row r="4" spans="2:14" s="17" customFormat="1" ht="24.75" customHeight="1">
      <c r="B4" s="123" t="s">
        <v>95</v>
      </c>
      <c r="C4" s="124"/>
      <c r="D4" s="125"/>
      <c r="E4" s="31" t="s">
        <v>96</v>
      </c>
      <c r="F4" s="31" t="s">
        <v>86</v>
      </c>
      <c r="G4" s="32">
        <f>N35</f>
        <v>75948</v>
      </c>
      <c r="H4" s="33">
        <f>N42</f>
        <v>110670</v>
      </c>
      <c r="M4" s="42"/>
      <c r="N4" s="43"/>
    </row>
    <row r="5" spans="2:14" s="17" customFormat="1" ht="24.75" customHeight="1">
      <c r="B5" s="126" t="s">
        <v>97</v>
      </c>
      <c r="C5" s="127"/>
      <c r="D5" s="128"/>
      <c r="E5" s="31" t="s">
        <v>98</v>
      </c>
      <c r="F5" s="31" t="s">
        <v>99</v>
      </c>
      <c r="G5" s="32">
        <f>N47</f>
        <v>136850</v>
      </c>
      <c r="H5" s="33">
        <f>N58</f>
        <v>159253.5</v>
      </c>
      <c r="M5" s="42"/>
      <c r="N5" s="43"/>
    </row>
    <row r="6" spans="2:14" s="17" customFormat="1" ht="24.75" customHeight="1">
      <c r="B6" s="132" t="s">
        <v>100</v>
      </c>
      <c r="C6" s="133"/>
      <c r="D6" s="134"/>
      <c r="E6" s="31" t="s">
        <v>101</v>
      </c>
      <c r="F6" s="31" t="s">
        <v>25</v>
      </c>
      <c r="G6" s="32">
        <f>N42</f>
        <v>110670</v>
      </c>
      <c r="H6" s="33">
        <f>N63</f>
        <v>186952.5</v>
      </c>
      <c r="M6" s="42"/>
      <c r="N6" s="43"/>
    </row>
    <row r="7" spans="2:14" s="17" customFormat="1" ht="24.75" customHeight="1">
      <c r="B7" s="140" t="s">
        <v>23</v>
      </c>
      <c r="C7" s="141"/>
      <c r="D7" s="142"/>
      <c r="E7" s="31" t="s">
        <v>27</v>
      </c>
      <c r="F7" s="31" t="s">
        <v>0</v>
      </c>
      <c r="G7" s="32">
        <f>N53</f>
        <v>145565.99999999997</v>
      </c>
      <c r="H7" s="33">
        <f>N71</f>
        <v>299108</v>
      </c>
      <c r="M7" s="42"/>
      <c r="N7" s="43"/>
    </row>
    <row r="8" spans="2:14" s="17" customFormat="1" ht="24.75" customHeight="1">
      <c r="B8" s="140" t="s">
        <v>24</v>
      </c>
      <c r="C8" s="141"/>
      <c r="D8" s="142"/>
      <c r="E8" s="31">
        <v>139</v>
      </c>
      <c r="F8" s="31">
        <v>1850</v>
      </c>
      <c r="G8" s="32">
        <f>N71</f>
        <v>299108</v>
      </c>
      <c r="H8" s="33"/>
      <c r="M8" s="42"/>
      <c r="N8" s="43"/>
    </row>
    <row r="9" spans="2:14" s="17" customFormat="1" ht="24.75" customHeight="1" thickBot="1">
      <c r="B9" s="143" t="s">
        <v>28</v>
      </c>
      <c r="C9" s="144"/>
      <c r="D9" s="145"/>
      <c r="E9" s="34">
        <v>245</v>
      </c>
      <c r="F9" s="34">
        <v>2900</v>
      </c>
      <c r="G9" s="35"/>
      <c r="H9" s="36">
        <f>N72</f>
        <v>710355</v>
      </c>
      <c r="M9" s="42"/>
      <c r="N9" s="43"/>
    </row>
    <row r="10" ht="22.5" customHeight="1" thickBot="1"/>
    <row r="11" spans="2:14" ht="103.5" customHeight="1" thickBot="1">
      <c r="B11" s="148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50"/>
    </row>
    <row r="12" spans="1:14" s="11" customFormat="1" ht="42.75" customHeight="1">
      <c r="A12" s="9"/>
      <c r="B12" s="135" t="s">
        <v>105</v>
      </c>
      <c r="C12" s="136"/>
      <c r="D12" s="139" t="s">
        <v>106</v>
      </c>
      <c r="E12" s="139" t="s">
        <v>107</v>
      </c>
      <c r="F12" s="139" t="s">
        <v>108</v>
      </c>
      <c r="G12" s="139" t="s">
        <v>109</v>
      </c>
      <c r="H12" s="139" t="s">
        <v>110</v>
      </c>
      <c r="I12" s="139" t="s">
        <v>111</v>
      </c>
      <c r="J12" s="146" t="s">
        <v>112</v>
      </c>
      <c r="K12" s="116" t="s">
        <v>14</v>
      </c>
      <c r="L12" s="117"/>
      <c r="M12" s="116" t="s">
        <v>7</v>
      </c>
      <c r="N12" s="117"/>
    </row>
    <row r="13" spans="1:14" ht="45.75" customHeight="1" thickBot="1">
      <c r="A13" s="2"/>
      <c r="B13" s="137"/>
      <c r="C13" s="138"/>
      <c r="D13" s="138"/>
      <c r="E13" s="138"/>
      <c r="F13" s="138"/>
      <c r="G13" s="138"/>
      <c r="H13" s="138"/>
      <c r="I13" s="138"/>
      <c r="J13" s="147"/>
      <c r="K13" s="37" t="s">
        <v>8</v>
      </c>
      <c r="L13" s="48" t="s">
        <v>66</v>
      </c>
      <c r="M13" s="37" t="s">
        <v>8</v>
      </c>
      <c r="N13" s="48" t="s">
        <v>66</v>
      </c>
    </row>
    <row r="14" spans="1:14" ht="18" customHeight="1" thickBot="1">
      <c r="A14" s="2"/>
      <c r="B14" s="61"/>
      <c r="C14" s="62"/>
      <c r="D14" s="63"/>
      <c r="E14" s="63"/>
      <c r="F14" s="63"/>
      <c r="G14" s="63"/>
      <c r="H14" s="63"/>
      <c r="I14" s="63"/>
      <c r="J14" s="50"/>
      <c r="K14" s="50"/>
      <c r="L14" s="50"/>
      <c r="M14" s="64"/>
      <c r="N14" s="65"/>
    </row>
    <row r="15" spans="1:14" ht="24.75" customHeight="1">
      <c r="A15" s="1"/>
      <c r="B15" s="66">
        <f>B14+1</f>
        <v>1</v>
      </c>
      <c r="C15" s="67" t="s">
        <v>1</v>
      </c>
      <c r="D15" s="68">
        <v>1</v>
      </c>
      <c r="E15" s="69" t="s">
        <v>30</v>
      </c>
      <c r="F15" s="82">
        <v>33.87</v>
      </c>
      <c r="G15" s="82">
        <v>6.13</v>
      </c>
      <c r="H15" s="82">
        <v>40</v>
      </c>
      <c r="I15" s="70" t="s">
        <v>31</v>
      </c>
      <c r="J15" s="83"/>
      <c r="K15" s="85">
        <v>1200</v>
      </c>
      <c r="L15" s="85">
        <f>K15*H15</f>
        <v>48000</v>
      </c>
      <c r="M15" s="87">
        <v>1050</v>
      </c>
      <c r="N15" s="88">
        <f aca="true" t="shared" si="0" ref="N15:N45">M15*H15</f>
        <v>42000</v>
      </c>
    </row>
    <row r="16" spans="1:14" ht="24.75" customHeight="1">
      <c r="A16" s="1"/>
      <c r="B16" s="12">
        <f>B15+1</f>
        <v>2</v>
      </c>
      <c r="C16" s="24" t="s">
        <v>20</v>
      </c>
      <c r="D16" s="25">
        <v>2</v>
      </c>
      <c r="E16" s="20" t="s">
        <v>30</v>
      </c>
      <c r="F16" s="27">
        <v>33.87</v>
      </c>
      <c r="G16" s="27">
        <v>6.25</v>
      </c>
      <c r="H16" s="27">
        <v>40.12</v>
      </c>
      <c r="I16" s="18" t="s">
        <v>31</v>
      </c>
      <c r="J16" s="86"/>
      <c r="K16" s="85">
        <v>1300</v>
      </c>
      <c r="L16" s="85">
        <f>K16*H16</f>
        <v>52156</v>
      </c>
      <c r="M16" s="52">
        <v>1100</v>
      </c>
      <c r="N16" s="52">
        <f t="shared" si="0"/>
        <v>44132</v>
      </c>
    </row>
    <row r="17" spans="1:14" ht="24.75" customHeight="1">
      <c r="A17" s="1"/>
      <c r="B17" s="12">
        <f>B16+1</f>
        <v>3</v>
      </c>
      <c r="C17" s="107" t="s">
        <v>2</v>
      </c>
      <c r="D17" s="108">
        <v>1</v>
      </c>
      <c r="E17" s="113" t="s">
        <v>30</v>
      </c>
      <c r="F17" s="114">
        <v>31.63</v>
      </c>
      <c r="G17" s="114">
        <v>6.06</v>
      </c>
      <c r="H17" s="114">
        <v>37.69</v>
      </c>
      <c r="I17" s="115" t="s">
        <v>31</v>
      </c>
      <c r="J17" s="109" t="s">
        <v>3</v>
      </c>
      <c r="K17" s="110">
        <v>1450</v>
      </c>
      <c r="L17" s="110">
        <f>K17*H17</f>
        <v>54650.5</v>
      </c>
      <c r="M17" s="111" t="s">
        <v>26</v>
      </c>
      <c r="N17" s="112" t="s">
        <v>26</v>
      </c>
    </row>
    <row r="18" spans="1:14" ht="24.75" customHeight="1">
      <c r="A18" s="1"/>
      <c r="B18" s="12">
        <f aca="true" t="shared" si="1" ref="B18:B72">B17+1</f>
        <v>4</v>
      </c>
      <c r="C18" s="24" t="s">
        <v>71</v>
      </c>
      <c r="D18" s="25">
        <v>1</v>
      </c>
      <c r="E18" s="20" t="s">
        <v>103</v>
      </c>
      <c r="F18" s="27">
        <v>37.55</v>
      </c>
      <c r="G18" s="27">
        <v>6.79</v>
      </c>
      <c r="H18" s="27">
        <v>44.34</v>
      </c>
      <c r="I18" s="18" t="s">
        <v>31</v>
      </c>
      <c r="J18" s="60"/>
      <c r="K18" s="54">
        <v>1350</v>
      </c>
      <c r="L18" s="54">
        <f>K18*H18</f>
        <v>59859.00000000001</v>
      </c>
      <c r="M18" s="52">
        <v>1050</v>
      </c>
      <c r="N18" s="53">
        <f t="shared" si="0"/>
        <v>46557</v>
      </c>
    </row>
    <row r="19" spans="1:14" ht="24.75" customHeight="1">
      <c r="A19" s="1"/>
      <c r="B19" s="12">
        <f t="shared" si="1"/>
        <v>5</v>
      </c>
      <c r="C19" s="24" t="s">
        <v>68</v>
      </c>
      <c r="D19" s="25">
        <v>2</v>
      </c>
      <c r="E19" s="20" t="s">
        <v>30</v>
      </c>
      <c r="F19" s="27">
        <v>31.81</v>
      </c>
      <c r="G19" s="27">
        <v>6.22</v>
      </c>
      <c r="H19" s="27">
        <v>38.03</v>
      </c>
      <c r="I19" s="18" t="s">
        <v>31</v>
      </c>
      <c r="J19" s="20"/>
      <c r="K19" s="44"/>
      <c r="L19" s="44"/>
      <c r="M19" s="44">
        <v>1300</v>
      </c>
      <c r="N19" s="49">
        <f t="shared" si="0"/>
        <v>49439</v>
      </c>
    </row>
    <row r="20" spans="1:14" ht="24.75" customHeight="1">
      <c r="A20" s="1"/>
      <c r="B20" s="12">
        <f t="shared" si="1"/>
        <v>6</v>
      </c>
      <c r="C20" s="24" t="s">
        <v>52</v>
      </c>
      <c r="D20" s="25">
        <v>3</v>
      </c>
      <c r="E20" s="20" t="s">
        <v>30</v>
      </c>
      <c r="F20" s="27">
        <v>33.87</v>
      </c>
      <c r="G20" s="27">
        <v>6.25</v>
      </c>
      <c r="H20" s="27">
        <v>40.12</v>
      </c>
      <c r="I20" s="19" t="s">
        <v>31</v>
      </c>
      <c r="J20" s="20"/>
      <c r="K20" s="44"/>
      <c r="L20" s="44"/>
      <c r="M20" s="44">
        <v>1350</v>
      </c>
      <c r="N20" s="49">
        <f t="shared" si="0"/>
        <v>54162</v>
      </c>
    </row>
    <row r="21" spans="1:14" ht="24.75" customHeight="1">
      <c r="A21" s="1"/>
      <c r="B21" s="12">
        <f t="shared" si="1"/>
        <v>7</v>
      </c>
      <c r="C21" s="24" t="s">
        <v>56</v>
      </c>
      <c r="D21" s="25">
        <v>3</v>
      </c>
      <c r="E21" s="20" t="s">
        <v>30</v>
      </c>
      <c r="F21" s="27">
        <v>33.96</v>
      </c>
      <c r="G21" s="27">
        <v>6.27</v>
      </c>
      <c r="H21" s="27">
        <v>40.230000000000004</v>
      </c>
      <c r="I21" s="19" t="s">
        <v>31</v>
      </c>
      <c r="J21" s="20"/>
      <c r="K21" s="44"/>
      <c r="L21" s="44"/>
      <c r="M21" s="44">
        <v>1350</v>
      </c>
      <c r="N21" s="49">
        <f t="shared" si="0"/>
        <v>54310.50000000001</v>
      </c>
    </row>
    <row r="22" spans="1:14" ht="24.75" customHeight="1">
      <c r="A22" s="1"/>
      <c r="B22" s="12">
        <f t="shared" si="1"/>
        <v>8</v>
      </c>
      <c r="C22" s="24" t="s">
        <v>69</v>
      </c>
      <c r="D22" s="25">
        <v>2</v>
      </c>
      <c r="E22" s="20" t="s">
        <v>30</v>
      </c>
      <c r="F22" s="27">
        <v>34.08</v>
      </c>
      <c r="G22" s="27">
        <v>6.28</v>
      </c>
      <c r="H22" s="27">
        <v>40.36</v>
      </c>
      <c r="I22" s="18" t="s">
        <v>31</v>
      </c>
      <c r="J22" s="59" t="s">
        <v>11</v>
      </c>
      <c r="K22" s="44"/>
      <c r="L22" s="44"/>
      <c r="M22" s="44">
        <v>1350</v>
      </c>
      <c r="N22" s="49">
        <f t="shared" si="0"/>
        <v>54486</v>
      </c>
    </row>
    <row r="23" spans="1:14" ht="24.75" customHeight="1">
      <c r="A23" s="1"/>
      <c r="B23" s="12">
        <f t="shared" si="1"/>
        <v>9</v>
      </c>
      <c r="C23" s="24" t="s">
        <v>55</v>
      </c>
      <c r="D23" s="25">
        <v>3</v>
      </c>
      <c r="E23" s="20" t="s">
        <v>30</v>
      </c>
      <c r="F23" s="26">
        <v>31.63</v>
      </c>
      <c r="G23" s="26">
        <v>6.19</v>
      </c>
      <c r="H23" s="26">
        <v>37.82</v>
      </c>
      <c r="I23" s="18" t="s">
        <v>31</v>
      </c>
      <c r="J23" s="59"/>
      <c r="K23" s="44"/>
      <c r="L23" s="44"/>
      <c r="M23" s="44">
        <v>1450</v>
      </c>
      <c r="N23" s="49">
        <f t="shared" si="0"/>
        <v>54839</v>
      </c>
    </row>
    <row r="24" spans="1:14" ht="24.75" customHeight="1">
      <c r="A24" s="1"/>
      <c r="B24" s="12">
        <f t="shared" si="1"/>
        <v>10</v>
      </c>
      <c r="C24" s="24" t="s">
        <v>70</v>
      </c>
      <c r="D24" s="25">
        <v>3</v>
      </c>
      <c r="E24" s="20" t="s">
        <v>30</v>
      </c>
      <c r="F24" s="27">
        <v>31.82</v>
      </c>
      <c r="G24" s="27">
        <v>6.22</v>
      </c>
      <c r="H24" s="27">
        <v>38.04</v>
      </c>
      <c r="I24" s="18" t="s">
        <v>31</v>
      </c>
      <c r="J24" s="60"/>
      <c r="K24" s="44"/>
      <c r="L24" s="44"/>
      <c r="M24" s="44">
        <v>1450</v>
      </c>
      <c r="N24" s="49">
        <f t="shared" si="0"/>
        <v>55158</v>
      </c>
    </row>
    <row r="25" spans="1:14" ht="24.75" customHeight="1">
      <c r="A25" s="1"/>
      <c r="B25" s="12">
        <f t="shared" si="1"/>
        <v>11</v>
      </c>
      <c r="C25" s="24" t="s">
        <v>58</v>
      </c>
      <c r="D25" s="25">
        <v>1</v>
      </c>
      <c r="E25" s="20" t="s">
        <v>103</v>
      </c>
      <c r="F25" s="26">
        <v>35.49</v>
      </c>
      <c r="G25" s="26">
        <v>6.8</v>
      </c>
      <c r="H25" s="26">
        <v>42.29</v>
      </c>
      <c r="I25" s="18" t="s">
        <v>31</v>
      </c>
      <c r="J25" s="59" t="s">
        <v>3</v>
      </c>
      <c r="K25" s="44"/>
      <c r="L25" s="44"/>
      <c r="M25" s="44">
        <v>1400</v>
      </c>
      <c r="N25" s="49">
        <f t="shared" si="0"/>
        <v>59206</v>
      </c>
    </row>
    <row r="26" spans="1:14" ht="25.5" customHeight="1">
      <c r="A26" s="1"/>
      <c r="B26" s="12">
        <f t="shared" si="1"/>
        <v>12</v>
      </c>
      <c r="C26" s="24" t="s">
        <v>4</v>
      </c>
      <c r="D26" s="25">
        <v>1</v>
      </c>
      <c r="E26" s="20" t="s">
        <v>103</v>
      </c>
      <c r="F26" s="27">
        <v>37.52</v>
      </c>
      <c r="G26" s="27">
        <v>7.04</v>
      </c>
      <c r="H26" s="27">
        <v>44.56</v>
      </c>
      <c r="I26" s="18" t="s">
        <v>31</v>
      </c>
      <c r="J26" s="60"/>
      <c r="K26" s="44"/>
      <c r="L26" s="44"/>
      <c r="M26" s="44">
        <v>1350</v>
      </c>
      <c r="N26" s="49">
        <f t="shared" si="0"/>
        <v>60156</v>
      </c>
    </row>
    <row r="27" spans="1:14" ht="25.5" customHeight="1">
      <c r="A27" s="1"/>
      <c r="B27" s="12">
        <f t="shared" si="1"/>
        <v>13</v>
      </c>
      <c r="C27" s="24" t="s">
        <v>5</v>
      </c>
      <c r="D27" s="25">
        <v>2</v>
      </c>
      <c r="E27" s="20" t="s">
        <v>103</v>
      </c>
      <c r="F27" s="27">
        <v>37.52</v>
      </c>
      <c r="G27" s="27">
        <v>7.29</v>
      </c>
      <c r="H27" s="27">
        <v>44.54</v>
      </c>
      <c r="I27" s="18" t="s">
        <v>31</v>
      </c>
      <c r="J27" s="60"/>
      <c r="K27" s="44"/>
      <c r="L27" s="44"/>
      <c r="M27" s="44">
        <v>1400</v>
      </c>
      <c r="N27" s="49">
        <f t="shared" si="0"/>
        <v>62356</v>
      </c>
    </row>
    <row r="28" spans="1:14" ht="25.5" customHeight="1">
      <c r="A28" s="1"/>
      <c r="B28" s="12">
        <f t="shared" si="1"/>
        <v>14</v>
      </c>
      <c r="C28" s="24" t="s">
        <v>19</v>
      </c>
      <c r="D28" s="25">
        <v>2</v>
      </c>
      <c r="E28" s="20" t="s">
        <v>103</v>
      </c>
      <c r="F28" s="27">
        <v>37.52</v>
      </c>
      <c r="G28" s="27">
        <v>7.34</v>
      </c>
      <c r="H28" s="27">
        <v>44.86</v>
      </c>
      <c r="I28" s="18" t="s">
        <v>31</v>
      </c>
      <c r="J28" s="60"/>
      <c r="K28" s="44"/>
      <c r="L28" s="44"/>
      <c r="M28" s="44">
        <v>1400</v>
      </c>
      <c r="N28" s="49">
        <f t="shared" si="0"/>
        <v>62804</v>
      </c>
    </row>
    <row r="29" spans="1:14" ht="25.5" customHeight="1">
      <c r="A29" s="1"/>
      <c r="B29" s="12">
        <f t="shared" si="1"/>
        <v>15</v>
      </c>
      <c r="C29" s="24" t="s">
        <v>6</v>
      </c>
      <c r="D29" s="25">
        <v>2</v>
      </c>
      <c r="E29" s="20" t="s">
        <v>103</v>
      </c>
      <c r="F29" s="27">
        <v>37.52</v>
      </c>
      <c r="G29" s="27">
        <v>7.34</v>
      </c>
      <c r="H29" s="27">
        <v>44.86</v>
      </c>
      <c r="I29" s="18" t="s">
        <v>31</v>
      </c>
      <c r="J29" s="60"/>
      <c r="K29" s="44"/>
      <c r="L29" s="44"/>
      <c r="M29" s="44">
        <v>1450</v>
      </c>
      <c r="N29" s="49">
        <f t="shared" si="0"/>
        <v>65047</v>
      </c>
    </row>
    <row r="30" spans="1:14" ht="25.5" customHeight="1">
      <c r="A30" s="1"/>
      <c r="B30" s="12">
        <f t="shared" si="1"/>
        <v>16</v>
      </c>
      <c r="C30" s="24" t="s">
        <v>59</v>
      </c>
      <c r="D30" s="25">
        <v>3</v>
      </c>
      <c r="E30" s="20" t="s">
        <v>103</v>
      </c>
      <c r="F30" s="27">
        <v>37.25</v>
      </c>
      <c r="G30" s="27">
        <v>7.29</v>
      </c>
      <c r="H30" s="27">
        <v>44.54</v>
      </c>
      <c r="I30" s="18" t="s">
        <v>31</v>
      </c>
      <c r="J30" s="60"/>
      <c r="K30" s="44"/>
      <c r="L30" s="44"/>
      <c r="M30" s="44">
        <v>1500</v>
      </c>
      <c r="N30" s="49">
        <f t="shared" si="0"/>
        <v>66810</v>
      </c>
    </row>
    <row r="31" spans="1:14" ht="25.5" customHeight="1">
      <c r="A31" s="1"/>
      <c r="B31" s="12">
        <f t="shared" si="1"/>
        <v>17</v>
      </c>
      <c r="C31" s="24" t="s">
        <v>61</v>
      </c>
      <c r="D31" s="25">
        <v>3</v>
      </c>
      <c r="E31" s="20" t="s">
        <v>103</v>
      </c>
      <c r="F31" s="27">
        <v>37.52</v>
      </c>
      <c r="G31" s="27">
        <v>7.34</v>
      </c>
      <c r="H31" s="27">
        <v>44.86</v>
      </c>
      <c r="I31" s="18" t="s">
        <v>31</v>
      </c>
      <c r="J31" s="60"/>
      <c r="K31" s="44"/>
      <c r="L31" s="44"/>
      <c r="M31" s="44">
        <v>1500</v>
      </c>
      <c r="N31" s="49">
        <f t="shared" si="0"/>
        <v>67290</v>
      </c>
    </row>
    <row r="32" spans="1:14" ht="25.5" customHeight="1">
      <c r="A32" s="2"/>
      <c r="B32" s="12">
        <f t="shared" si="1"/>
        <v>18</v>
      </c>
      <c r="C32" s="24" t="s">
        <v>15</v>
      </c>
      <c r="D32" s="25">
        <v>3</v>
      </c>
      <c r="E32" s="20" t="s">
        <v>30</v>
      </c>
      <c r="F32" s="27">
        <v>34.08</v>
      </c>
      <c r="G32" s="27">
        <v>6.28</v>
      </c>
      <c r="H32" s="27">
        <v>40.36</v>
      </c>
      <c r="I32" s="19" t="s">
        <v>31</v>
      </c>
      <c r="J32" s="60"/>
      <c r="K32" s="44"/>
      <c r="L32" s="44"/>
      <c r="M32" s="44">
        <v>1670</v>
      </c>
      <c r="N32" s="49">
        <f t="shared" si="0"/>
        <v>67401.2</v>
      </c>
    </row>
    <row r="33" spans="1:14" ht="25.5" customHeight="1">
      <c r="A33" s="1"/>
      <c r="B33" s="12">
        <f t="shared" si="1"/>
        <v>19</v>
      </c>
      <c r="C33" s="24" t="s">
        <v>57</v>
      </c>
      <c r="D33" s="25">
        <v>3</v>
      </c>
      <c r="E33" s="20" t="s">
        <v>30</v>
      </c>
      <c r="F33" s="26">
        <v>33.87</v>
      </c>
      <c r="G33" s="26">
        <v>6.25</v>
      </c>
      <c r="H33" s="26">
        <v>40.12</v>
      </c>
      <c r="I33" s="19" t="s">
        <v>31</v>
      </c>
      <c r="J33" s="60"/>
      <c r="K33" s="44"/>
      <c r="L33" s="44"/>
      <c r="M33" s="44">
        <v>1700</v>
      </c>
      <c r="N33" s="49">
        <f t="shared" si="0"/>
        <v>68204</v>
      </c>
    </row>
    <row r="34" spans="1:14" ht="25.5" customHeight="1">
      <c r="A34" s="1"/>
      <c r="B34" s="12">
        <f t="shared" si="1"/>
        <v>20</v>
      </c>
      <c r="C34" s="24" t="s">
        <v>60</v>
      </c>
      <c r="D34" s="25">
        <v>3</v>
      </c>
      <c r="E34" s="20" t="s">
        <v>103</v>
      </c>
      <c r="F34" s="27">
        <v>37.52</v>
      </c>
      <c r="G34" s="27">
        <v>7.34</v>
      </c>
      <c r="H34" s="27">
        <v>44.86</v>
      </c>
      <c r="I34" s="18" t="s">
        <v>31</v>
      </c>
      <c r="J34" s="60"/>
      <c r="K34" s="44"/>
      <c r="L34" s="44"/>
      <c r="M34" s="44">
        <v>1550</v>
      </c>
      <c r="N34" s="49">
        <f t="shared" si="0"/>
        <v>69533</v>
      </c>
    </row>
    <row r="35" spans="1:14" ht="25.5" customHeight="1">
      <c r="A35" s="1"/>
      <c r="B35" s="12">
        <f t="shared" si="1"/>
        <v>21</v>
      </c>
      <c r="C35" s="24" t="s">
        <v>62</v>
      </c>
      <c r="D35" s="25">
        <v>3</v>
      </c>
      <c r="E35" s="20" t="s">
        <v>46</v>
      </c>
      <c r="F35" s="27">
        <v>52.93</v>
      </c>
      <c r="G35" s="27">
        <v>10.36</v>
      </c>
      <c r="H35" s="27">
        <v>63.29</v>
      </c>
      <c r="I35" s="23" t="s">
        <v>63</v>
      </c>
      <c r="J35" s="60"/>
      <c r="K35" s="54">
        <v>1250</v>
      </c>
      <c r="L35" s="54">
        <f>K35*H35</f>
        <v>79112.5</v>
      </c>
      <c r="M35" s="52">
        <v>1200</v>
      </c>
      <c r="N35" s="53">
        <f t="shared" si="0"/>
        <v>75948</v>
      </c>
    </row>
    <row r="36" spans="1:14" ht="25.5" customHeight="1">
      <c r="A36" s="1"/>
      <c r="B36" s="12">
        <f t="shared" si="1"/>
        <v>22</v>
      </c>
      <c r="C36" s="24" t="s">
        <v>64</v>
      </c>
      <c r="D36" s="25">
        <v>4</v>
      </c>
      <c r="E36" s="20" t="s">
        <v>103</v>
      </c>
      <c r="F36" s="27">
        <v>43.71</v>
      </c>
      <c r="G36" s="27">
        <v>8.05</v>
      </c>
      <c r="H36" s="27">
        <v>51.76</v>
      </c>
      <c r="I36" s="18" t="s">
        <v>31</v>
      </c>
      <c r="J36" s="60"/>
      <c r="K36" s="44"/>
      <c r="L36" s="44"/>
      <c r="M36" s="44">
        <v>1500</v>
      </c>
      <c r="N36" s="49">
        <f t="shared" si="0"/>
        <v>77640</v>
      </c>
    </row>
    <row r="37" spans="1:14" ht="25.5" customHeight="1">
      <c r="A37" s="1"/>
      <c r="B37" s="12">
        <f t="shared" si="1"/>
        <v>23</v>
      </c>
      <c r="C37" s="24" t="s">
        <v>65</v>
      </c>
      <c r="D37" s="25">
        <v>2</v>
      </c>
      <c r="E37" s="20" t="s">
        <v>46</v>
      </c>
      <c r="F37" s="27">
        <v>60.27</v>
      </c>
      <c r="G37" s="27">
        <v>11.11</v>
      </c>
      <c r="H37" s="27">
        <v>71.38</v>
      </c>
      <c r="I37" s="18" t="s">
        <v>31</v>
      </c>
      <c r="J37" s="60"/>
      <c r="K37" s="54">
        <v>1200</v>
      </c>
      <c r="L37" s="54">
        <f>K37*H37</f>
        <v>85656</v>
      </c>
      <c r="M37" s="52">
        <v>1100</v>
      </c>
      <c r="N37" s="53">
        <f t="shared" si="0"/>
        <v>78518</v>
      </c>
    </row>
    <row r="38" spans="1:14" ht="25.5" customHeight="1">
      <c r="A38" s="1"/>
      <c r="B38" s="12">
        <f t="shared" si="1"/>
        <v>24</v>
      </c>
      <c r="C38" s="24" t="s">
        <v>74</v>
      </c>
      <c r="D38" s="25">
        <v>3</v>
      </c>
      <c r="E38" s="20" t="s">
        <v>46</v>
      </c>
      <c r="F38" s="27">
        <v>60.27</v>
      </c>
      <c r="G38" s="27">
        <v>11.11</v>
      </c>
      <c r="H38" s="27">
        <v>71.38</v>
      </c>
      <c r="I38" s="19" t="s">
        <v>31</v>
      </c>
      <c r="J38" s="60"/>
      <c r="K38" s="54">
        <v>1350</v>
      </c>
      <c r="L38" s="54">
        <f>K38*H38</f>
        <v>96363</v>
      </c>
      <c r="M38" s="52">
        <v>1200</v>
      </c>
      <c r="N38" s="53">
        <f t="shared" si="0"/>
        <v>85656</v>
      </c>
    </row>
    <row r="39" spans="1:14" ht="25.5" customHeight="1">
      <c r="A39" s="1"/>
      <c r="B39" s="12">
        <f t="shared" si="1"/>
        <v>25</v>
      </c>
      <c r="C39" s="24" t="s">
        <v>75</v>
      </c>
      <c r="D39" s="25">
        <v>4</v>
      </c>
      <c r="E39" s="20" t="s">
        <v>46</v>
      </c>
      <c r="F39" s="27">
        <v>57.69</v>
      </c>
      <c r="G39" s="27">
        <v>10.02</v>
      </c>
      <c r="H39" s="27">
        <v>67.71</v>
      </c>
      <c r="I39" s="18" t="s">
        <v>53</v>
      </c>
      <c r="J39" s="60"/>
      <c r="K39" s="44"/>
      <c r="L39" s="44"/>
      <c r="M39" s="44">
        <v>1500</v>
      </c>
      <c r="N39" s="49">
        <f t="shared" si="0"/>
        <v>101564.99999999999</v>
      </c>
    </row>
    <row r="40" spans="1:14" ht="25.5" customHeight="1">
      <c r="A40" s="1"/>
      <c r="B40" s="12">
        <f t="shared" si="1"/>
        <v>26</v>
      </c>
      <c r="C40" s="24" t="s">
        <v>73</v>
      </c>
      <c r="D40" s="25">
        <v>4</v>
      </c>
      <c r="E40" s="20" t="s">
        <v>46</v>
      </c>
      <c r="F40" s="27">
        <v>54.230000000000004</v>
      </c>
      <c r="G40" s="27">
        <v>9.41</v>
      </c>
      <c r="H40" s="27">
        <v>63.64</v>
      </c>
      <c r="I40" s="19" t="s">
        <v>31</v>
      </c>
      <c r="J40" s="60"/>
      <c r="K40" s="55"/>
      <c r="L40" s="55"/>
      <c r="M40" s="55">
        <v>1600</v>
      </c>
      <c r="N40" s="57">
        <f t="shared" si="0"/>
        <v>101824</v>
      </c>
    </row>
    <row r="41" spans="1:14" ht="25.5" customHeight="1">
      <c r="A41" s="1"/>
      <c r="B41" s="12">
        <f t="shared" si="1"/>
        <v>27</v>
      </c>
      <c r="C41" s="24" t="s">
        <v>76</v>
      </c>
      <c r="D41" s="25">
        <v>4</v>
      </c>
      <c r="E41" s="20" t="s">
        <v>46</v>
      </c>
      <c r="F41" s="27">
        <v>56.800000000000004</v>
      </c>
      <c r="G41" s="27">
        <v>10.47</v>
      </c>
      <c r="H41" s="27">
        <v>67.27</v>
      </c>
      <c r="I41" s="23" t="s">
        <v>63</v>
      </c>
      <c r="J41" s="60"/>
      <c r="K41" s="56"/>
      <c r="L41" s="91"/>
      <c r="M41" s="56">
        <v>1650</v>
      </c>
      <c r="N41" s="58">
        <f t="shared" si="0"/>
        <v>110995.5</v>
      </c>
    </row>
    <row r="42" spans="1:14" ht="25.5" customHeight="1">
      <c r="A42" s="1"/>
      <c r="B42" s="12">
        <f t="shared" si="1"/>
        <v>28</v>
      </c>
      <c r="C42" s="24" t="s">
        <v>16</v>
      </c>
      <c r="D42" s="25">
        <v>2</v>
      </c>
      <c r="E42" s="20" t="s">
        <v>46</v>
      </c>
      <c r="F42" s="27">
        <v>66.56</v>
      </c>
      <c r="G42" s="27">
        <v>12.49</v>
      </c>
      <c r="H42" s="27">
        <v>79.05</v>
      </c>
      <c r="I42" s="23" t="s">
        <v>77</v>
      </c>
      <c r="J42" s="60"/>
      <c r="K42" s="54">
        <v>1500</v>
      </c>
      <c r="L42" s="79">
        <f>K42*H42</f>
        <v>118575</v>
      </c>
      <c r="M42" s="100">
        <v>1400</v>
      </c>
      <c r="N42" s="101">
        <f t="shared" si="0"/>
        <v>110670</v>
      </c>
    </row>
    <row r="43" spans="1:14" ht="25.5" customHeight="1">
      <c r="A43" s="1"/>
      <c r="B43" s="12">
        <f t="shared" si="1"/>
        <v>29</v>
      </c>
      <c r="C43" s="92" t="s">
        <v>16</v>
      </c>
      <c r="D43" s="93">
        <v>2</v>
      </c>
      <c r="E43" s="94" t="s">
        <v>49</v>
      </c>
      <c r="F43" s="95">
        <f>F42+F19</f>
        <v>98.37</v>
      </c>
      <c r="G43" s="95">
        <f>G42+G19</f>
        <v>18.71</v>
      </c>
      <c r="H43" s="95">
        <f>H42+H19</f>
        <v>117.08</v>
      </c>
      <c r="I43" s="96" t="s">
        <v>77</v>
      </c>
      <c r="J43" s="97"/>
      <c r="K43" s="98">
        <v>1500</v>
      </c>
      <c r="L43" s="99">
        <f>K43*H43</f>
        <v>175620</v>
      </c>
      <c r="M43" s="100">
        <v>1300</v>
      </c>
      <c r="N43" s="101">
        <f>M43*H43</f>
        <v>152204</v>
      </c>
    </row>
    <row r="44" spans="1:14" ht="25.5" customHeight="1">
      <c r="A44" s="1"/>
      <c r="B44" s="12">
        <f t="shared" si="1"/>
        <v>30</v>
      </c>
      <c r="C44" s="24" t="s">
        <v>80</v>
      </c>
      <c r="D44" s="25">
        <v>1</v>
      </c>
      <c r="E44" s="20" t="s">
        <v>46</v>
      </c>
      <c r="F44" s="27">
        <v>59</v>
      </c>
      <c r="G44" s="27">
        <v>10.45</v>
      </c>
      <c r="H44" s="27">
        <v>69.45</v>
      </c>
      <c r="I44" s="23" t="s">
        <v>78</v>
      </c>
      <c r="J44" s="59" t="s">
        <v>3</v>
      </c>
      <c r="K44" s="54">
        <v>1950</v>
      </c>
      <c r="L44" s="79">
        <f>K44*H44</f>
        <v>135427.5</v>
      </c>
      <c r="M44" s="52">
        <v>1850</v>
      </c>
      <c r="N44" s="53">
        <f t="shared" si="0"/>
        <v>128482.5</v>
      </c>
    </row>
    <row r="45" spans="1:14" ht="25.5" customHeight="1">
      <c r="A45" s="1"/>
      <c r="B45" s="12">
        <f t="shared" si="1"/>
        <v>31</v>
      </c>
      <c r="C45" s="24" t="s">
        <v>79</v>
      </c>
      <c r="D45" s="25">
        <v>4</v>
      </c>
      <c r="E45" s="20" t="s">
        <v>54</v>
      </c>
      <c r="F45" s="27">
        <v>64.18</v>
      </c>
      <c r="G45" s="27">
        <v>11.82</v>
      </c>
      <c r="H45" s="27">
        <v>76</v>
      </c>
      <c r="I45" s="18" t="s">
        <v>31</v>
      </c>
      <c r="J45" s="60"/>
      <c r="K45" s="44"/>
      <c r="L45" s="80"/>
      <c r="M45" s="44">
        <v>1700</v>
      </c>
      <c r="N45" s="49">
        <f t="shared" si="0"/>
        <v>129200</v>
      </c>
    </row>
    <row r="46" spans="1:14" ht="25.5" customHeight="1">
      <c r="A46" s="1"/>
      <c r="B46" s="12">
        <f t="shared" si="1"/>
        <v>32</v>
      </c>
      <c r="C46" s="24" t="s">
        <v>82</v>
      </c>
      <c r="D46" s="25">
        <v>1</v>
      </c>
      <c r="E46" s="21" t="s">
        <v>45</v>
      </c>
      <c r="F46" s="26">
        <v>59.01</v>
      </c>
      <c r="G46" s="26">
        <v>10.45</v>
      </c>
      <c r="H46" s="26">
        <v>69.46</v>
      </c>
      <c r="I46" s="23" t="s">
        <v>78</v>
      </c>
      <c r="J46" s="59" t="s">
        <v>3</v>
      </c>
      <c r="K46" s="44"/>
      <c r="L46" s="80"/>
      <c r="M46" s="44">
        <v>1950</v>
      </c>
      <c r="N46" s="49">
        <f aca="true" t="shared" si="2" ref="N46:N72">M46*H46</f>
        <v>135447</v>
      </c>
    </row>
    <row r="47" spans="1:14" ht="25.5" customHeight="1">
      <c r="A47" s="1"/>
      <c r="B47" s="12">
        <f t="shared" si="1"/>
        <v>33</v>
      </c>
      <c r="C47" s="24" t="s">
        <v>81</v>
      </c>
      <c r="D47" s="25">
        <v>1</v>
      </c>
      <c r="E47" s="20" t="s">
        <v>47</v>
      </c>
      <c r="F47" s="27">
        <v>92.15</v>
      </c>
      <c r="G47" s="27">
        <v>17.33</v>
      </c>
      <c r="H47" s="27">
        <v>109.48</v>
      </c>
      <c r="I47" s="18" t="s">
        <v>31</v>
      </c>
      <c r="J47" s="60"/>
      <c r="K47" s="55"/>
      <c r="L47" s="104"/>
      <c r="M47" s="44">
        <v>1250</v>
      </c>
      <c r="N47" s="49">
        <f t="shared" si="2"/>
        <v>136850</v>
      </c>
    </row>
    <row r="48" spans="1:14" ht="25.5" customHeight="1">
      <c r="A48" s="1"/>
      <c r="B48" s="12">
        <f t="shared" si="1"/>
        <v>34</v>
      </c>
      <c r="C48" s="24" t="s">
        <v>17</v>
      </c>
      <c r="D48" s="25">
        <v>2</v>
      </c>
      <c r="E48" s="21" t="s">
        <v>45</v>
      </c>
      <c r="F48" s="27">
        <v>69.23</v>
      </c>
      <c r="G48" s="27">
        <v>13</v>
      </c>
      <c r="H48" s="27">
        <f>F48+G48</f>
        <v>82.23</v>
      </c>
      <c r="I48" s="23" t="s">
        <v>77</v>
      </c>
      <c r="J48" s="89" t="s">
        <v>13</v>
      </c>
      <c r="K48" s="44"/>
      <c r="L48" s="44"/>
      <c r="M48" s="84">
        <v>1700</v>
      </c>
      <c r="N48" s="49">
        <f t="shared" si="2"/>
        <v>139791</v>
      </c>
    </row>
    <row r="49" spans="1:14" ht="25.5" customHeight="1">
      <c r="A49" s="1"/>
      <c r="B49" s="12">
        <f t="shared" si="1"/>
        <v>35</v>
      </c>
      <c r="C49" s="92" t="s">
        <v>17</v>
      </c>
      <c r="D49" s="93">
        <v>2</v>
      </c>
      <c r="E49" s="94" t="s">
        <v>50</v>
      </c>
      <c r="F49" s="95">
        <f>F48+F22</f>
        <v>103.31</v>
      </c>
      <c r="G49" s="95">
        <f>G48+G22</f>
        <v>19.28</v>
      </c>
      <c r="H49" s="95">
        <f>H48+H22</f>
        <v>122.59</v>
      </c>
      <c r="I49" s="96" t="s">
        <v>77</v>
      </c>
      <c r="J49" s="102" t="s">
        <v>13</v>
      </c>
      <c r="K49" s="98">
        <v>1700</v>
      </c>
      <c r="L49" s="98">
        <f>K49*H49</f>
        <v>208403</v>
      </c>
      <c r="M49" s="100">
        <v>1550</v>
      </c>
      <c r="N49" s="101">
        <f>M49*H49</f>
        <v>190014.5</v>
      </c>
    </row>
    <row r="50" spans="1:14" ht="25.5" customHeight="1">
      <c r="A50" s="1"/>
      <c r="B50" s="12">
        <f t="shared" si="1"/>
        <v>36</v>
      </c>
      <c r="C50" s="24" t="s">
        <v>83</v>
      </c>
      <c r="D50" s="25">
        <v>1</v>
      </c>
      <c r="E50" s="21" t="s">
        <v>45</v>
      </c>
      <c r="F50" s="27">
        <v>64.15</v>
      </c>
      <c r="G50" s="27">
        <v>11.48</v>
      </c>
      <c r="H50" s="27">
        <v>75.63</v>
      </c>
      <c r="I50" s="23" t="s">
        <v>78</v>
      </c>
      <c r="J50" s="59" t="s">
        <v>3</v>
      </c>
      <c r="K50" s="85">
        <v>1950</v>
      </c>
      <c r="L50" s="105">
        <f>K50*H50</f>
        <v>147478.5</v>
      </c>
      <c r="M50" s="52">
        <v>1850</v>
      </c>
      <c r="N50" s="53">
        <f t="shared" si="2"/>
        <v>139915.5</v>
      </c>
    </row>
    <row r="51" spans="1:14" ht="25.5" customHeight="1">
      <c r="A51" s="1"/>
      <c r="B51" s="12">
        <f t="shared" si="1"/>
        <v>37</v>
      </c>
      <c r="C51" s="24" t="s">
        <v>93</v>
      </c>
      <c r="D51" s="25">
        <v>3</v>
      </c>
      <c r="E51" s="21" t="s">
        <v>45</v>
      </c>
      <c r="F51" s="27">
        <v>66.56</v>
      </c>
      <c r="G51" s="27">
        <v>12.49</v>
      </c>
      <c r="H51" s="27">
        <f>F51+G51</f>
        <v>79.05</v>
      </c>
      <c r="I51" s="23" t="s">
        <v>77</v>
      </c>
      <c r="J51" s="90"/>
      <c r="K51" s="44"/>
      <c r="L51" s="44"/>
      <c r="M51" s="84">
        <v>1800</v>
      </c>
      <c r="N51" s="49">
        <f t="shared" si="2"/>
        <v>142290</v>
      </c>
    </row>
    <row r="52" spans="1:14" ht="25.5" customHeight="1">
      <c r="A52" s="1"/>
      <c r="B52" s="12">
        <f t="shared" si="1"/>
        <v>38</v>
      </c>
      <c r="C52" s="92" t="s">
        <v>93</v>
      </c>
      <c r="D52" s="93">
        <v>3</v>
      </c>
      <c r="E52" s="94" t="s">
        <v>50</v>
      </c>
      <c r="F52" s="95">
        <f>F51+F24</f>
        <v>98.38</v>
      </c>
      <c r="G52" s="95">
        <f>G51+G24</f>
        <v>18.71</v>
      </c>
      <c r="H52" s="95">
        <f>H51+H24</f>
        <v>117.09</v>
      </c>
      <c r="I52" s="96" t="s">
        <v>77</v>
      </c>
      <c r="J52" s="97"/>
      <c r="K52" s="98">
        <v>1800</v>
      </c>
      <c r="L52" s="98">
        <f>K52*H52</f>
        <v>210762</v>
      </c>
      <c r="M52" s="100">
        <v>1650</v>
      </c>
      <c r="N52" s="101">
        <f>M52*H52</f>
        <v>193198.5</v>
      </c>
    </row>
    <row r="53" spans="1:14" ht="25.5" customHeight="1">
      <c r="A53" s="1"/>
      <c r="B53" s="12">
        <f t="shared" si="1"/>
        <v>39</v>
      </c>
      <c r="C53" s="24" t="s">
        <v>87</v>
      </c>
      <c r="D53" s="25">
        <v>1</v>
      </c>
      <c r="E53" s="21" t="s">
        <v>104</v>
      </c>
      <c r="F53" s="27">
        <v>68.71</v>
      </c>
      <c r="G53" s="27">
        <v>12.16</v>
      </c>
      <c r="H53" s="27">
        <v>80.86999999999999</v>
      </c>
      <c r="I53" s="23" t="s">
        <v>78</v>
      </c>
      <c r="J53" s="60" t="s">
        <v>12</v>
      </c>
      <c r="K53" s="54">
        <v>1900</v>
      </c>
      <c r="L53" s="79">
        <f>K53*H53</f>
        <v>153652.99999999997</v>
      </c>
      <c r="M53" s="52">
        <v>1800</v>
      </c>
      <c r="N53" s="53">
        <f t="shared" si="2"/>
        <v>145565.99999999997</v>
      </c>
    </row>
    <row r="54" spans="1:14" ht="25.5" customHeight="1">
      <c r="A54" s="1"/>
      <c r="B54" s="12">
        <f t="shared" si="1"/>
        <v>40</v>
      </c>
      <c r="C54" s="24" t="s">
        <v>90</v>
      </c>
      <c r="D54" s="25">
        <v>2</v>
      </c>
      <c r="E54" s="20" t="s">
        <v>47</v>
      </c>
      <c r="F54" s="27">
        <v>92.15</v>
      </c>
      <c r="G54" s="27">
        <v>17.68</v>
      </c>
      <c r="H54" s="27">
        <v>109.83</v>
      </c>
      <c r="I54" s="18" t="s">
        <v>31</v>
      </c>
      <c r="J54" s="60"/>
      <c r="K54" s="44"/>
      <c r="L54" s="44"/>
      <c r="M54" s="56">
        <v>1350</v>
      </c>
      <c r="N54" s="58">
        <f t="shared" si="2"/>
        <v>148270.5</v>
      </c>
    </row>
    <row r="55" spans="1:14" ht="25.5" customHeight="1">
      <c r="A55" s="1"/>
      <c r="B55" s="12">
        <f t="shared" si="1"/>
        <v>41</v>
      </c>
      <c r="C55" s="24" t="s">
        <v>84</v>
      </c>
      <c r="D55" s="25">
        <v>2</v>
      </c>
      <c r="E55" s="21" t="s">
        <v>45</v>
      </c>
      <c r="F55" s="27">
        <v>64.15</v>
      </c>
      <c r="G55" s="27">
        <v>11.95</v>
      </c>
      <c r="H55" s="27">
        <v>76.1</v>
      </c>
      <c r="I55" s="23" t="s">
        <v>78</v>
      </c>
      <c r="J55" s="59" t="s">
        <v>3</v>
      </c>
      <c r="K55" s="54">
        <v>2150</v>
      </c>
      <c r="L55" s="54">
        <f>K55*H55</f>
        <v>163615</v>
      </c>
      <c r="M55" s="52">
        <v>1950</v>
      </c>
      <c r="N55" s="53">
        <f t="shared" si="2"/>
        <v>148395</v>
      </c>
    </row>
    <row r="56" spans="1:14" ht="25.5" customHeight="1">
      <c r="A56" s="1"/>
      <c r="B56" s="12">
        <f t="shared" si="1"/>
        <v>42</v>
      </c>
      <c r="C56" s="24" t="s">
        <v>18</v>
      </c>
      <c r="D56" s="25">
        <v>3</v>
      </c>
      <c r="E56" s="21" t="s">
        <v>45</v>
      </c>
      <c r="F56" s="27">
        <v>69.23</v>
      </c>
      <c r="G56" s="27">
        <v>13.02</v>
      </c>
      <c r="H56" s="27">
        <f>F56+G56</f>
        <v>82.25</v>
      </c>
      <c r="I56" s="23" t="s">
        <v>77</v>
      </c>
      <c r="J56" s="60"/>
      <c r="K56" s="44"/>
      <c r="L56" s="44"/>
      <c r="M56" s="44">
        <v>1850</v>
      </c>
      <c r="N56" s="49">
        <f t="shared" si="2"/>
        <v>152162.5</v>
      </c>
    </row>
    <row r="57" spans="1:14" ht="25.5" customHeight="1">
      <c r="A57" s="1"/>
      <c r="B57" s="12">
        <f t="shared" si="1"/>
        <v>43</v>
      </c>
      <c r="C57" s="24" t="s">
        <v>91</v>
      </c>
      <c r="D57" s="25">
        <v>4</v>
      </c>
      <c r="E57" s="20" t="s">
        <v>47</v>
      </c>
      <c r="F57" s="27">
        <v>84.03</v>
      </c>
      <c r="G57" s="27">
        <v>15.19</v>
      </c>
      <c r="H57" s="27">
        <v>99.22</v>
      </c>
      <c r="I57" s="19" t="s">
        <v>31</v>
      </c>
      <c r="J57" s="60"/>
      <c r="K57" s="55"/>
      <c r="L57" s="55"/>
      <c r="M57" s="44">
        <v>1600</v>
      </c>
      <c r="N57" s="49">
        <f t="shared" si="2"/>
        <v>158752</v>
      </c>
    </row>
    <row r="58" spans="1:14" ht="25.5" customHeight="1">
      <c r="A58" s="1"/>
      <c r="B58" s="12">
        <f t="shared" si="1"/>
        <v>44</v>
      </c>
      <c r="C58" s="24" t="s">
        <v>32</v>
      </c>
      <c r="D58" s="25">
        <v>3</v>
      </c>
      <c r="E58" s="20" t="s">
        <v>47</v>
      </c>
      <c r="F58" s="27">
        <v>92.15</v>
      </c>
      <c r="G58" s="27">
        <v>17.68</v>
      </c>
      <c r="H58" s="27">
        <v>109.83</v>
      </c>
      <c r="I58" s="19" t="s">
        <v>31</v>
      </c>
      <c r="J58" s="90"/>
      <c r="K58" s="44"/>
      <c r="L58" s="44"/>
      <c r="M58" s="84">
        <v>1450</v>
      </c>
      <c r="N58" s="49">
        <f t="shared" si="2"/>
        <v>159253.5</v>
      </c>
    </row>
    <row r="59" spans="1:14" ht="25.5" customHeight="1">
      <c r="A59" s="1"/>
      <c r="B59" s="12">
        <f t="shared" si="1"/>
        <v>45</v>
      </c>
      <c r="C59" s="24" t="s">
        <v>88</v>
      </c>
      <c r="D59" s="25">
        <v>4</v>
      </c>
      <c r="E59" s="21" t="s">
        <v>45</v>
      </c>
      <c r="F59" s="27">
        <v>64.15</v>
      </c>
      <c r="G59" s="27">
        <v>11.26</v>
      </c>
      <c r="H59" s="27">
        <v>75.41</v>
      </c>
      <c r="I59" s="23" t="s">
        <v>102</v>
      </c>
      <c r="J59" s="60"/>
      <c r="K59" s="56"/>
      <c r="L59" s="56"/>
      <c r="M59" s="44">
        <v>2250</v>
      </c>
      <c r="N59" s="49">
        <f t="shared" si="2"/>
        <v>169672.5</v>
      </c>
    </row>
    <row r="60" spans="1:14" ht="25.5" customHeight="1">
      <c r="A60" s="1"/>
      <c r="B60" s="12">
        <f t="shared" si="1"/>
        <v>46</v>
      </c>
      <c r="C60" s="24" t="s">
        <v>92</v>
      </c>
      <c r="D60" s="25">
        <v>1</v>
      </c>
      <c r="E60" s="21" t="s">
        <v>45</v>
      </c>
      <c r="F60" s="27">
        <v>76.11</v>
      </c>
      <c r="G60" s="27">
        <v>14.02</v>
      </c>
      <c r="H60" s="27">
        <v>90.13</v>
      </c>
      <c r="I60" s="23" t="s">
        <v>78</v>
      </c>
      <c r="J60" s="59" t="s">
        <v>3</v>
      </c>
      <c r="K60" s="44"/>
      <c r="L60" s="44"/>
      <c r="M60" s="44">
        <v>1950</v>
      </c>
      <c r="N60" s="49">
        <f t="shared" si="2"/>
        <v>175753.5</v>
      </c>
    </row>
    <row r="61" spans="1:14" ht="25.5" customHeight="1">
      <c r="A61" s="1"/>
      <c r="B61" s="12">
        <f t="shared" si="1"/>
        <v>47</v>
      </c>
      <c r="C61" s="24" t="s">
        <v>33</v>
      </c>
      <c r="D61" s="25">
        <v>3</v>
      </c>
      <c r="E61" s="21" t="s">
        <v>45</v>
      </c>
      <c r="F61" s="27">
        <v>70.37</v>
      </c>
      <c r="G61" s="27">
        <v>13.5</v>
      </c>
      <c r="H61" s="27">
        <v>83.87</v>
      </c>
      <c r="I61" s="23" t="s">
        <v>89</v>
      </c>
      <c r="J61" s="20"/>
      <c r="K61" s="44"/>
      <c r="L61" s="44"/>
      <c r="M61" s="44">
        <v>2100</v>
      </c>
      <c r="N61" s="49">
        <f t="shared" si="2"/>
        <v>176127</v>
      </c>
    </row>
    <row r="62" spans="1:15" ht="34.5" customHeight="1">
      <c r="A62" s="1"/>
      <c r="B62" s="12">
        <f t="shared" si="1"/>
        <v>48</v>
      </c>
      <c r="C62" s="24" t="s">
        <v>34</v>
      </c>
      <c r="D62" s="25">
        <v>2</v>
      </c>
      <c r="E62" s="21" t="s">
        <v>104</v>
      </c>
      <c r="F62" s="27">
        <v>68.71</v>
      </c>
      <c r="G62" s="27">
        <v>12.41</v>
      </c>
      <c r="H62" s="27">
        <v>81.11999999999999</v>
      </c>
      <c r="I62" s="23" t="s">
        <v>89</v>
      </c>
      <c r="J62" s="20"/>
      <c r="K62" s="44"/>
      <c r="L62" s="44"/>
      <c r="M62" s="44">
        <v>2250</v>
      </c>
      <c r="N62" s="49">
        <f t="shared" si="2"/>
        <v>182519.99999999997</v>
      </c>
      <c r="O62" s="81"/>
    </row>
    <row r="63" spans="1:14" ht="40.5" customHeight="1">
      <c r="A63" s="1"/>
      <c r="B63" s="12">
        <f t="shared" si="1"/>
        <v>49</v>
      </c>
      <c r="C63" s="24" t="s">
        <v>35</v>
      </c>
      <c r="D63" s="25">
        <v>4</v>
      </c>
      <c r="E63" s="21" t="s">
        <v>45</v>
      </c>
      <c r="F63" s="27">
        <v>70.37</v>
      </c>
      <c r="G63" s="27">
        <v>12.72</v>
      </c>
      <c r="H63" s="27">
        <v>83.09</v>
      </c>
      <c r="I63" s="23" t="s">
        <v>89</v>
      </c>
      <c r="J63" s="20"/>
      <c r="K63" s="44"/>
      <c r="L63" s="44"/>
      <c r="M63" s="44">
        <v>2250</v>
      </c>
      <c r="N63" s="49">
        <f t="shared" si="2"/>
        <v>186952.5</v>
      </c>
    </row>
    <row r="64" spans="1:14" ht="33.75" customHeight="1">
      <c r="A64" s="1"/>
      <c r="B64" s="12">
        <f t="shared" si="1"/>
        <v>50</v>
      </c>
      <c r="C64" s="24" t="s">
        <v>37</v>
      </c>
      <c r="D64" s="25">
        <v>3</v>
      </c>
      <c r="E64" s="20" t="s">
        <v>47</v>
      </c>
      <c r="F64" s="27">
        <v>97.97</v>
      </c>
      <c r="G64" s="27">
        <v>18.24</v>
      </c>
      <c r="H64" s="27">
        <v>116.21</v>
      </c>
      <c r="I64" s="23" t="s">
        <v>36</v>
      </c>
      <c r="J64" s="20"/>
      <c r="K64" s="85">
        <v>2100</v>
      </c>
      <c r="L64" s="85">
        <f>K64*H64</f>
        <v>244041</v>
      </c>
      <c r="M64" s="52">
        <v>1800</v>
      </c>
      <c r="N64" s="53">
        <f t="shared" si="2"/>
        <v>209178</v>
      </c>
    </row>
    <row r="65" spans="1:14" ht="36" customHeight="1">
      <c r="A65" s="1"/>
      <c r="B65" s="12">
        <f t="shared" si="1"/>
        <v>51</v>
      </c>
      <c r="C65" s="24" t="s">
        <v>37</v>
      </c>
      <c r="D65" s="25">
        <v>3</v>
      </c>
      <c r="E65" s="20" t="s">
        <v>51</v>
      </c>
      <c r="F65" s="27">
        <f>F64+F23</f>
        <v>129.6</v>
      </c>
      <c r="G65" s="27">
        <f>G64+G23</f>
        <v>24.43</v>
      </c>
      <c r="H65" s="27">
        <f>H64+H23</f>
        <v>154.03</v>
      </c>
      <c r="I65" s="23" t="s">
        <v>36</v>
      </c>
      <c r="J65" s="86"/>
      <c r="K65" s="44"/>
      <c r="L65" s="44"/>
      <c r="M65" s="84">
        <v>1800</v>
      </c>
      <c r="N65" s="49">
        <f>M65*H65</f>
        <v>277254</v>
      </c>
    </row>
    <row r="66" spans="1:14" ht="42" customHeight="1">
      <c r="A66" s="1"/>
      <c r="B66" s="12">
        <f t="shared" si="1"/>
        <v>52</v>
      </c>
      <c r="C66" s="24" t="s">
        <v>38</v>
      </c>
      <c r="D66" s="25">
        <v>3</v>
      </c>
      <c r="E66" s="20" t="s">
        <v>47</v>
      </c>
      <c r="F66" s="27">
        <v>98.97</v>
      </c>
      <c r="G66" s="27">
        <v>18.72</v>
      </c>
      <c r="H66" s="27">
        <f>F66+G66</f>
        <v>117.69</v>
      </c>
      <c r="I66" s="23" t="s">
        <v>36</v>
      </c>
      <c r="J66" s="20"/>
      <c r="K66" s="54">
        <v>2200</v>
      </c>
      <c r="L66" s="54">
        <f>K66*H66</f>
        <v>258918</v>
      </c>
      <c r="M66" s="52">
        <v>1900</v>
      </c>
      <c r="N66" s="53">
        <f t="shared" si="2"/>
        <v>223611</v>
      </c>
    </row>
    <row r="67" spans="1:14" ht="40.5" customHeight="1">
      <c r="A67" s="1"/>
      <c r="B67" s="12">
        <f t="shared" si="1"/>
        <v>53</v>
      </c>
      <c r="C67" s="92" t="s">
        <v>38</v>
      </c>
      <c r="D67" s="93">
        <v>3</v>
      </c>
      <c r="E67" s="94" t="s">
        <v>21</v>
      </c>
      <c r="F67" s="95">
        <f>F66+F33</f>
        <v>132.84</v>
      </c>
      <c r="G67" s="95">
        <f>G66+G33</f>
        <v>24.97</v>
      </c>
      <c r="H67" s="95">
        <f>H66+H33</f>
        <v>157.81</v>
      </c>
      <c r="I67" s="96" t="s">
        <v>36</v>
      </c>
      <c r="J67" s="106"/>
      <c r="K67" s="98">
        <v>2200</v>
      </c>
      <c r="L67" s="98">
        <f>K67*H67</f>
        <v>347182</v>
      </c>
      <c r="M67" s="103">
        <v>1650</v>
      </c>
      <c r="N67" s="101">
        <f t="shared" si="2"/>
        <v>260386.5</v>
      </c>
    </row>
    <row r="68" spans="1:14" ht="40.5" customHeight="1">
      <c r="A68" s="1"/>
      <c r="B68" s="12">
        <f t="shared" si="1"/>
        <v>54</v>
      </c>
      <c r="C68" s="24" t="s">
        <v>39</v>
      </c>
      <c r="D68" s="25">
        <v>3</v>
      </c>
      <c r="E68" s="20" t="s">
        <v>47</v>
      </c>
      <c r="F68" s="26">
        <v>86.94</v>
      </c>
      <c r="G68" s="26">
        <v>15.71</v>
      </c>
      <c r="H68" s="26">
        <v>102.65</v>
      </c>
      <c r="I68" s="23" t="s">
        <v>89</v>
      </c>
      <c r="J68" s="86"/>
      <c r="K68" s="44"/>
      <c r="L68" s="44"/>
      <c r="M68" s="84">
        <v>2500</v>
      </c>
      <c r="N68" s="49">
        <f t="shared" si="2"/>
        <v>256625</v>
      </c>
    </row>
    <row r="69" spans="2:14" ht="24" customHeight="1">
      <c r="B69" s="12">
        <f t="shared" si="1"/>
        <v>55</v>
      </c>
      <c r="C69" s="24" t="s">
        <v>41</v>
      </c>
      <c r="D69" s="25">
        <v>1</v>
      </c>
      <c r="E69" s="20" t="s">
        <v>47</v>
      </c>
      <c r="F69" s="51" t="s">
        <v>72</v>
      </c>
      <c r="G69" s="27">
        <v>18.83</v>
      </c>
      <c r="H69" s="27">
        <v>188.24</v>
      </c>
      <c r="I69" s="23" t="s">
        <v>78</v>
      </c>
      <c r="J69" s="60" t="s">
        <v>12</v>
      </c>
      <c r="K69" s="56"/>
      <c r="L69" s="56"/>
      <c r="M69" s="44">
        <v>1550</v>
      </c>
      <c r="N69" s="49">
        <f t="shared" si="2"/>
        <v>291772</v>
      </c>
    </row>
    <row r="70" spans="2:14" ht="24" customHeight="1">
      <c r="B70" s="12">
        <f t="shared" si="1"/>
        <v>56</v>
      </c>
      <c r="C70" s="24" t="s">
        <v>40</v>
      </c>
      <c r="D70" s="25">
        <v>2</v>
      </c>
      <c r="E70" s="20" t="s">
        <v>47</v>
      </c>
      <c r="F70" s="27">
        <v>112.22</v>
      </c>
      <c r="G70" s="27">
        <v>21.69</v>
      </c>
      <c r="H70" s="27">
        <v>133.91</v>
      </c>
      <c r="I70" s="23" t="s">
        <v>89</v>
      </c>
      <c r="J70" s="20"/>
      <c r="K70" s="44"/>
      <c r="L70" s="44"/>
      <c r="M70" s="44">
        <v>2200</v>
      </c>
      <c r="N70" s="49">
        <f t="shared" si="2"/>
        <v>294602</v>
      </c>
    </row>
    <row r="71" spans="2:14" s="5" customFormat="1" ht="33">
      <c r="B71" s="12">
        <f t="shared" si="1"/>
        <v>57</v>
      </c>
      <c r="C71" s="24" t="s">
        <v>42</v>
      </c>
      <c r="D71" s="25">
        <v>4</v>
      </c>
      <c r="E71" s="21" t="s">
        <v>48</v>
      </c>
      <c r="F71" s="27">
        <v>118.2</v>
      </c>
      <c r="G71" s="27">
        <v>20.92</v>
      </c>
      <c r="H71" s="27">
        <v>139.12</v>
      </c>
      <c r="I71" s="23" t="s">
        <v>36</v>
      </c>
      <c r="J71" s="20"/>
      <c r="K71" s="44"/>
      <c r="L71" s="44"/>
      <c r="M71" s="44">
        <v>2150</v>
      </c>
      <c r="N71" s="49">
        <f t="shared" si="2"/>
        <v>299108</v>
      </c>
    </row>
    <row r="72" spans="2:14" s="5" customFormat="1" ht="33.75" thickBot="1">
      <c r="B72" s="12">
        <f t="shared" si="1"/>
        <v>58</v>
      </c>
      <c r="C72" s="71" t="s">
        <v>43</v>
      </c>
      <c r="D72" s="72">
        <v>5</v>
      </c>
      <c r="E72" s="73" t="s">
        <v>44</v>
      </c>
      <c r="F72" s="74">
        <v>224</v>
      </c>
      <c r="G72" s="74">
        <v>20.95</v>
      </c>
      <c r="H72" s="74">
        <v>244.95</v>
      </c>
      <c r="I72" s="75" t="s">
        <v>36</v>
      </c>
      <c r="J72" s="76" t="s">
        <v>3</v>
      </c>
      <c r="K72" s="77"/>
      <c r="L72" s="77"/>
      <c r="M72" s="77">
        <v>2900</v>
      </c>
      <c r="N72" s="78">
        <f t="shared" si="2"/>
        <v>710355</v>
      </c>
    </row>
    <row r="73" ht="24" customHeight="1">
      <c r="N73" s="45"/>
    </row>
    <row r="74" spans="3:14" ht="24" customHeight="1">
      <c r="C74" s="13"/>
      <c r="H74" s="22"/>
      <c r="N74" s="46"/>
    </row>
    <row r="75" spans="2:14" ht="24" customHeight="1">
      <c r="B75" s="5"/>
      <c r="C75" s="14"/>
      <c r="D75" s="5"/>
      <c r="E75" s="5"/>
      <c r="F75" s="5"/>
      <c r="G75" s="5"/>
      <c r="H75" s="7"/>
      <c r="I75" s="5"/>
      <c r="J75" s="5"/>
      <c r="K75" s="5"/>
      <c r="L75" s="5"/>
      <c r="M75" s="47"/>
      <c r="N75" s="47"/>
    </row>
    <row r="76" spans="2:14" ht="24" customHeight="1">
      <c r="B76" s="10"/>
      <c r="C76" s="14"/>
      <c r="D76" s="5"/>
      <c r="E76" s="5"/>
      <c r="F76" s="5"/>
      <c r="G76" s="5"/>
      <c r="H76" s="7"/>
      <c r="I76" s="5"/>
      <c r="J76" s="5"/>
      <c r="K76" s="5"/>
      <c r="L76" s="5"/>
      <c r="M76" s="47"/>
      <c r="N76" s="47"/>
    </row>
    <row r="77" ht="24" customHeight="1">
      <c r="C77" s="14"/>
    </row>
    <row r="78" spans="3:13" ht="24" customHeight="1">
      <c r="C78" s="14"/>
      <c r="J78" s="8"/>
      <c r="K78" s="8"/>
      <c r="L78" s="8"/>
      <c r="M78" s="39"/>
    </row>
    <row r="79" spans="3:13" ht="24" customHeight="1">
      <c r="C79" s="14"/>
      <c r="M79" s="39"/>
    </row>
    <row r="80" spans="3:13" ht="24" customHeight="1">
      <c r="C80" s="14"/>
      <c r="M80" s="39"/>
    </row>
    <row r="81" spans="3:13" ht="24" customHeight="1">
      <c r="C81" s="14"/>
      <c r="M81" s="39"/>
    </row>
    <row r="82" spans="3:13" ht="24" customHeight="1">
      <c r="C82" s="6"/>
      <c r="M82" s="39"/>
    </row>
    <row r="83" spans="3:13" ht="24" customHeight="1">
      <c r="C83" s="6"/>
      <c r="J83" s="8"/>
      <c r="K83" s="8"/>
      <c r="L83" s="8"/>
      <c r="M83" s="39"/>
    </row>
    <row r="84" ht="24" customHeight="1">
      <c r="M84" s="39"/>
    </row>
    <row r="85" ht="24" customHeight="1">
      <c r="M85" s="39"/>
    </row>
    <row r="86" ht="24" customHeight="1">
      <c r="M86" s="39"/>
    </row>
    <row r="87" ht="24" customHeight="1">
      <c r="M87" s="39"/>
    </row>
    <row r="88" ht="24" customHeight="1">
      <c r="M88" s="39"/>
    </row>
    <row r="89" ht="24" customHeight="1">
      <c r="M89" s="39"/>
    </row>
    <row r="90" ht="24" customHeight="1">
      <c r="M90" s="39"/>
    </row>
    <row r="91" spans="10:13" ht="24" customHeight="1">
      <c r="J91" s="8"/>
      <c r="K91" s="8"/>
      <c r="L91" s="8"/>
      <c r="M91" s="39"/>
    </row>
    <row r="92" ht="24" customHeight="1">
      <c r="M92" s="39"/>
    </row>
    <row r="93" ht="12.75">
      <c r="M93" s="39"/>
    </row>
    <row r="94" ht="12.75">
      <c r="M94" s="39"/>
    </row>
    <row r="95" ht="12.75">
      <c r="M95" s="39"/>
    </row>
    <row r="96" ht="12.75">
      <c r="M96" s="39"/>
    </row>
  </sheetData>
  <sheetProtection/>
  <autoFilter ref="B14:N72"/>
  <mergeCells count="20">
    <mergeCell ref="B7:D7"/>
    <mergeCell ref="B8:D8"/>
    <mergeCell ref="B9:D9"/>
    <mergeCell ref="H12:H13"/>
    <mergeCell ref="I12:I13"/>
    <mergeCell ref="J12:J13"/>
    <mergeCell ref="E12:E13"/>
    <mergeCell ref="F12:F13"/>
    <mergeCell ref="G12:G13"/>
    <mergeCell ref="B11:N11"/>
    <mergeCell ref="K12:L12"/>
    <mergeCell ref="M12:N12"/>
    <mergeCell ref="G2:H2"/>
    <mergeCell ref="B3:D3"/>
    <mergeCell ref="B4:D4"/>
    <mergeCell ref="B5:D5"/>
    <mergeCell ref="B2:D2"/>
    <mergeCell ref="B6:D6"/>
    <mergeCell ref="B12:C13"/>
    <mergeCell ref="D12:D13"/>
  </mergeCells>
  <printOptions/>
  <pageMargins left="0.16" right="0.16" top="0.21" bottom="0.2" header="0.5" footer="0.5"/>
  <pageSetup fitToHeight="2" fitToWidth="1" orientation="landscape" paperSize="10" scale="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Maryann Estates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Nedeltchev</dc:creator>
  <cp:keywords/>
  <dc:description/>
  <cp:lastModifiedBy>*</cp:lastModifiedBy>
  <cp:lastPrinted>2014-05-27T09:02:04Z</cp:lastPrinted>
  <dcterms:created xsi:type="dcterms:W3CDTF">2013-10-31T11:34:37Z</dcterms:created>
  <dcterms:modified xsi:type="dcterms:W3CDTF">2014-11-26T10:33:38Z</dcterms:modified>
  <cp:category/>
  <cp:version/>
  <cp:contentType/>
  <cp:contentStatus/>
</cp:coreProperties>
</file>