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G" sheetId="1" r:id="rId1"/>
    <sheet name="EN" sheetId="2" r:id="rId2"/>
    <sheet name="RU" sheetId="3" r:id="rId3"/>
  </sheets>
  <definedNames/>
  <calcPr fullCalcOnLoad="1"/>
</workbook>
</file>

<file path=xl/sharedStrings.xml><?xml version="1.0" encoding="utf-8"?>
<sst xmlns="http://schemas.openxmlformats.org/spreadsheetml/2006/main" count="171" uniqueCount="41">
  <si>
    <t>Floor</t>
  </si>
  <si>
    <r>
      <t xml:space="preserve">Unit </t>
    </r>
    <r>
      <rPr>
        <b/>
        <sz val="10"/>
        <rFont val="Calibri"/>
        <family val="2"/>
      </rPr>
      <t>№</t>
    </r>
  </si>
  <si>
    <t>Bedroom</t>
  </si>
  <si>
    <t xml:space="preserve">Common parts </t>
  </si>
  <si>
    <t>Total area</t>
  </si>
  <si>
    <t>Price</t>
  </si>
  <si>
    <t xml:space="preserve"> </t>
  </si>
  <si>
    <t>1-st</t>
  </si>
  <si>
    <t>"</t>
  </si>
  <si>
    <t xml:space="preserve"> studio </t>
  </si>
  <si>
    <t>2-nd</t>
  </si>
  <si>
    <t>3-rd</t>
  </si>
  <si>
    <t>G</t>
  </si>
  <si>
    <t>Ет.</t>
  </si>
  <si>
    <t>1-ви</t>
  </si>
  <si>
    <t>2-ри</t>
  </si>
  <si>
    <t>3-ти</t>
  </si>
  <si>
    <r>
      <t xml:space="preserve">Ап. </t>
    </r>
    <r>
      <rPr>
        <b/>
        <sz val="10"/>
        <rFont val="Calibri"/>
        <family val="2"/>
      </rPr>
      <t>№</t>
    </r>
  </si>
  <si>
    <t>Застроена площ</t>
  </si>
  <si>
    <t>Общи части</t>
  </si>
  <si>
    <t>Тотал</t>
  </si>
  <si>
    <t>Цена</t>
  </si>
  <si>
    <t>П</t>
  </si>
  <si>
    <t>Спални</t>
  </si>
  <si>
    <t>Build-up area</t>
  </si>
  <si>
    <t>магазин 1</t>
  </si>
  <si>
    <t>магазин 2</t>
  </si>
  <si>
    <t>магазин 3</t>
  </si>
  <si>
    <t>–</t>
  </si>
  <si>
    <t>Магазин 1А</t>
  </si>
  <si>
    <t>Офис 1А</t>
  </si>
  <si>
    <t>B</t>
  </si>
  <si>
    <t>С</t>
  </si>
  <si>
    <t>этаж</t>
  </si>
  <si>
    <t>квартира №</t>
  </si>
  <si>
    <t>спальни</t>
  </si>
  <si>
    <t>площадь</t>
  </si>
  <si>
    <t>общих частей</t>
  </si>
  <si>
    <t>Всего площ</t>
  </si>
  <si>
    <t>подвал</t>
  </si>
  <si>
    <t>ID N 918   APARTMENTS  IN  BYALA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</si>
</sst>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kr&quot;\ * #,##0_);_(&quot;kr&quot;\ * \(#,##0\);_(&quot;kr&quot;\ * &quot;-&quot;_);_(@_)"/>
    <numFmt numFmtId="173" formatCode="_(* #,##0_);_(* \(#,##0\);_(* &quot;-&quot;_);_(@_)"/>
    <numFmt numFmtId="174" formatCode="_(&quot;kr&quot;\ * #,##0.00_);_(&quot;kr&quot;\ * \(#,##0.00\);_(&quot;kr&quot;\ * &quot;-&quot;??_);_(@_)"/>
    <numFmt numFmtId="175" formatCode="_(* #,##0.00_);_(* \(#,##0.00\);_(* &quot;-&quot;??_);_(@_)"/>
    <numFmt numFmtId="176" formatCode="_(* #,##0_);_(* \(#,##0\);_(* &quot;-&quot;??_);_(@_)"/>
    <numFmt numFmtId="177" formatCode="#,##0.00\ &quot;лв&quot;"/>
    <numFmt numFmtId="178" formatCode="0.0"/>
    <numFmt numFmtId="179" formatCode="#,##0.00\ [$€-1]"/>
    <numFmt numFmtId="180" formatCode="[$-402]d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0" xfId="58" applyAlignment="1">
      <alignment/>
      <protection/>
    </xf>
    <xf numFmtId="2" fontId="2" fillId="0" borderId="0" xfId="58" applyNumberFormat="1">
      <alignment/>
      <protection/>
    </xf>
    <xf numFmtId="176" fontId="2" fillId="0" borderId="0" xfId="44" applyNumberFormat="1" applyFont="1" applyAlignment="1">
      <alignment/>
    </xf>
    <xf numFmtId="0" fontId="2" fillId="0" borderId="0" xfId="58" applyBorder="1">
      <alignment/>
      <protection/>
    </xf>
    <xf numFmtId="0" fontId="3" fillId="0" borderId="10" xfId="58" applyFont="1" applyBorder="1" applyAlignment="1">
      <alignment horizontal="center"/>
      <protection/>
    </xf>
    <xf numFmtId="0" fontId="2" fillId="0" borderId="10" xfId="58" applyBorder="1" applyAlignment="1">
      <alignment horizontal="center"/>
      <protection/>
    </xf>
    <xf numFmtId="0" fontId="2" fillId="0" borderId="10" xfId="58" applyBorder="1">
      <alignment/>
      <protection/>
    </xf>
    <xf numFmtId="2" fontId="2" fillId="0" borderId="10" xfId="58" applyNumberFormat="1" applyBorder="1" applyAlignment="1">
      <alignment horizontal="right" vertical="center"/>
      <protection/>
    </xf>
    <xf numFmtId="2" fontId="2" fillId="0" borderId="10" xfId="58" applyNumberFormat="1" applyBorder="1">
      <alignment/>
      <protection/>
    </xf>
    <xf numFmtId="176" fontId="2" fillId="0" borderId="10" xfId="44" applyNumberFormat="1" applyFont="1" applyBorder="1" applyAlignment="1">
      <alignment/>
    </xf>
    <xf numFmtId="0" fontId="2" fillId="0" borderId="10" xfId="58" applyBorder="1" applyAlignment="1">
      <alignment horizontal="right"/>
      <protection/>
    </xf>
    <xf numFmtId="0" fontId="2" fillId="0" borderId="11" xfId="58" applyBorder="1" applyAlignment="1">
      <alignment horizontal="center"/>
      <protection/>
    </xf>
    <xf numFmtId="0" fontId="2" fillId="0" borderId="11" xfId="58" applyBorder="1">
      <alignment/>
      <protection/>
    </xf>
    <xf numFmtId="2" fontId="2" fillId="0" borderId="10" xfId="58" applyNumberFormat="1" applyFill="1" applyBorder="1" applyAlignment="1">
      <alignment horizontal="right" vertical="center"/>
      <protection/>
    </xf>
    <xf numFmtId="0" fontId="2" fillId="0" borderId="10" xfId="58" applyFill="1" applyBorder="1">
      <alignment/>
      <protection/>
    </xf>
    <xf numFmtId="0" fontId="3" fillId="0" borderId="0" xfId="58" applyFont="1" applyBorder="1" applyAlignment="1">
      <alignment horizontal="center"/>
      <protection/>
    </xf>
    <xf numFmtId="176" fontId="2" fillId="0" borderId="0" xfId="44" applyNumberFormat="1" applyFont="1" applyBorder="1" applyAlignment="1">
      <alignment/>
    </xf>
    <xf numFmtId="176" fontId="2" fillId="0" borderId="10" xfId="44" applyNumberFormat="1" applyFont="1" applyBorder="1" applyAlignment="1">
      <alignment/>
    </xf>
    <xf numFmtId="176" fontId="2" fillId="0" borderId="0" xfId="44" applyNumberFormat="1" applyFont="1" applyAlignment="1">
      <alignment/>
    </xf>
    <xf numFmtId="0" fontId="2" fillId="0" borderId="11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0" xfId="58" applyBorder="1" applyAlignment="1">
      <alignment horizontal="center"/>
      <protection/>
    </xf>
    <xf numFmtId="2" fontId="2" fillId="0" borderId="0" xfId="58" applyNumberFormat="1" applyBorder="1">
      <alignment/>
      <protection/>
    </xf>
    <xf numFmtId="176" fontId="2" fillId="0" borderId="0" xfId="44" applyNumberFormat="1" applyFont="1" applyBorder="1" applyAlignment="1">
      <alignment/>
    </xf>
    <xf numFmtId="0" fontId="3" fillId="0" borderId="12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/>
      <protection/>
    </xf>
    <xf numFmtId="0" fontId="2" fillId="0" borderId="10" xfId="58" applyBorder="1" applyAlignment="1">
      <alignment/>
      <protection/>
    </xf>
    <xf numFmtId="0" fontId="4" fillId="0" borderId="12" xfId="58" applyFont="1" applyBorder="1" applyAlignment="1">
      <alignment horizontal="center" vertical="center" wrapText="1"/>
      <protection/>
    </xf>
    <xf numFmtId="2" fontId="2" fillId="0" borderId="10" xfId="58" applyNumberFormat="1" applyBorder="1" applyAlignment="1">
      <alignment horizontal="center" vertical="center"/>
      <protection/>
    </xf>
    <xf numFmtId="2" fontId="2" fillId="0" borderId="10" xfId="58" applyNumberFormat="1" applyBorder="1" applyAlignment="1">
      <alignment horizontal="center"/>
      <protection/>
    </xf>
    <xf numFmtId="176" fontId="3" fillId="0" borderId="10" xfId="44" applyNumberFormat="1" applyFont="1" applyBorder="1" applyAlignment="1">
      <alignment horizontal="center"/>
    </xf>
    <xf numFmtId="2" fontId="2" fillId="0" borderId="0" xfId="58" applyNumberFormat="1" applyAlignment="1">
      <alignment horizontal="center"/>
      <protection/>
    </xf>
    <xf numFmtId="176" fontId="3" fillId="0" borderId="0" xfId="44" applyNumberFormat="1" applyFont="1" applyAlignment="1">
      <alignment horizontal="center"/>
    </xf>
    <xf numFmtId="2" fontId="2" fillId="0" borderId="10" xfId="58" applyNumberFormat="1" applyFill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/>
      <protection/>
    </xf>
    <xf numFmtId="0" fontId="3" fillId="33" borderId="18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9" xfId="58" applyFont="1" applyFill="1" applyBorder="1" applyAlignment="1">
      <alignment horizontal="center" vertical="center"/>
      <protection/>
    </xf>
    <xf numFmtId="0" fontId="3" fillId="33" borderId="20" xfId="58" applyFont="1" applyFill="1" applyBorder="1" applyAlignment="1">
      <alignment horizontal="center" vertical="center"/>
      <protection/>
    </xf>
    <xf numFmtId="0" fontId="3" fillId="33" borderId="21" xfId="58" applyFont="1" applyFill="1" applyBorder="1" applyAlignment="1">
      <alignment horizontal="center" vertical="center"/>
      <protection/>
    </xf>
    <xf numFmtId="0" fontId="3" fillId="33" borderId="22" xfId="58" applyFont="1" applyFill="1" applyBorder="1" applyAlignment="1">
      <alignment horizontal="center" vertical="center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vertical="center" wrapText="1"/>
      <protection/>
    </xf>
    <xf numFmtId="0" fontId="4" fillId="33" borderId="25" xfId="58" applyFont="1" applyFill="1" applyBorder="1" applyAlignment="1">
      <alignment horizontal="center" vertical="center"/>
      <protection/>
    </xf>
    <xf numFmtId="0" fontId="4" fillId="33" borderId="26" xfId="58" applyFont="1" applyFill="1" applyBorder="1" applyAlignment="1">
      <alignment horizontal="center" vertical="center"/>
      <protection/>
    </xf>
    <xf numFmtId="0" fontId="4" fillId="33" borderId="27" xfId="58" applyFont="1" applyFill="1" applyBorder="1" applyAlignment="1">
      <alignment horizontal="center" vertical="center"/>
      <protection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18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19" xfId="58" applyFont="1" applyFill="1" applyBorder="1" applyAlignment="1">
      <alignment horizontal="center" vertical="center" wrapText="1"/>
      <protection/>
    </xf>
    <xf numFmtId="0" fontId="3" fillId="0" borderId="31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32" xfId="58" applyFont="1" applyBorder="1" applyAlignment="1">
      <alignment horizontal="center" vertical="center"/>
      <protection/>
    </xf>
    <xf numFmtId="0" fontId="3" fillId="0" borderId="33" xfId="58" applyFont="1" applyBorder="1" applyAlignment="1">
      <alignment horizontal="center" vertical="center"/>
      <protection/>
    </xf>
    <xf numFmtId="0" fontId="3" fillId="0" borderId="34" xfId="58" applyFont="1" applyBorder="1" applyAlignment="1">
      <alignment horizontal="center" vertical="center"/>
      <protection/>
    </xf>
    <xf numFmtId="0" fontId="3" fillId="0" borderId="35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3" fillId="0" borderId="18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2" fontId="2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2" fontId="24" fillId="0" borderId="36" xfId="0" applyNumberFormat="1" applyFont="1" applyFill="1" applyBorder="1" applyAlignment="1">
      <alignment horizontal="center" vertical="center" wrapText="1"/>
    </xf>
    <xf numFmtId="0" fontId="3" fillId="33" borderId="37" xfId="58" applyFont="1" applyFill="1" applyBorder="1" applyAlignment="1">
      <alignment horizontal="center" vertical="center"/>
      <protection/>
    </xf>
    <xf numFmtId="0" fontId="3" fillId="33" borderId="38" xfId="58" applyFont="1" applyFill="1" applyBorder="1" applyAlignment="1">
      <alignment horizontal="center" vertical="center"/>
      <protection/>
    </xf>
    <xf numFmtId="0" fontId="3" fillId="33" borderId="39" xfId="58" applyFont="1" applyFill="1" applyBorder="1" applyAlignment="1">
      <alignment horizontal="center" vertical="center"/>
      <protection/>
    </xf>
    <xf numFmtId="0" fontId="3" fillId="0" borderId="34" xfId="58" applyFont="1" applyBorder="1" applyAlignment="1">
      <alignment horizontal="center"/>
      <protection/>
    </xf>
    <xf numFmtId="176" fontId="2" fillId="0" borderId="40" xfId="44" applyNumberFormat="1" applyFont="1" applyBorder="1" applyAlignment="1">
      <alignment/>
    </xf>
    <xf numFmtId="0" fontId="2" fillId="0" borderId="41" xfId="58" applyBorder="1" applyAlignment="1">
      <alignment horizontal="center"/>
      <protection/>
    </xf>
    <xf numFmtId="0" fontId="2" fillId="0" borderId="42" xfId="58" applyFont="1" applyBorder="1">
      <alignment/>
      <protection/>
    </xf>
    <xf numFmtId="176" fontId="2" fillId="0" borderId="40" xfId="44" applyNumberFormat="1" applyFont="1" applyBorder="1" applyAlignment="1">
      <alignment/>
    </xf>
    <xf numFmtId="0" fontId="3" fillId="0" borderId="43" xfId="58" applyFont="1" applyBorder="1" applyAlignment="1">
      <alignment horizontal="center"/>
      <protection/>
    </xf>
    <xf numFmtId="0" fontId="2" fillId="0" borderId="0" xfId="58" applyBorder="1" applyAlignment="1">
      <alignment/>
      <protection/>
    </xf>
    <xf numFmtId="176" fontId="2" fillId="0" borderId="44" xfId="44" applyNumberFormat="1" applyFont="1" applyBorder="1" applyAlignment="1">
      <alignment/>
    </xf>
    <xf numFmtId="176" fontId="2" fillId="0" borderId="44" xfId="44" applyNumberFormat="1" applyFont="1" applyBorder="1" applyAlignment="1">
      <alignment/>
    </xf>
    <xf numFmtId="0" fontId="3" fillId="0" borderId="35" xfId="58" applyFont="1" applyBorder="1" applyAlignment="1">
      <alignment horizontal="center"/>
      <protection/>
    </xf>
    <xf numFmtId="0" fontId="2" fillId="0" borderId="32" xfId="58" applyBorder="1" applyAlignment="1">
      <alignment horizontal="center"/>
      <protection/>
    </xf>
    <xf numFmtId="2" fontId="2" fillId="0" borderId="32" xfId="58" applyNumberFormat="1" applyBorder="1">
      <alignment/>
      <protection/>
    </xf>
    <xf numFmtId="0" fontId="2" fillId="0" borderId="32" xfId="58" applyBorder="1">
      <alignment/>
      <protection/>
    </xf>
    <xf numFmtId="176" fontId="2" fillId="0" borderId="45" xfId="44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323850</xdr:colOff>
      <xdr:row>0</xdr:row>
      <xdr:rowOff>962025</xdr:rowOff>
    </xdr:to>
    <xdr:pic>
      <xdr:nvPicPr>
        <xdr:cNvPr id="1" name="Picture 1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0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6.003906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1.00390625" style="0" customWidth="1"/>
    <col min="9" max="9" width="13.28125" style="0" customWidth="1"/>
  </cols>
  <sheetData>
    <row r="1" spans="1:7" ht="86.25" customHeight="1">
      <c r="A1" s="73"/>
      <c r="B1" s="73"/>
      <c r="C1" s="73"/>
      <c r="D1" s="73"/>
      <c r="E1" s="73"/>
      <c r="F1" s="73"/>
      <c r="G1" s="73"/>
    </row>
    <row r="2" spans="1:20" ht="27.75" customHeight="1" thickBot="1">
      <c r="A2" s="74" t="s">
        <v>40</v>
      </c>
      <c r="B2" s="74"/>
      <c r="C2" s="74"/>
      <c r="D2" s="74"/>
      <c r="E2" s="74"/>
      <c r="F2" s="74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7" ht="15" customHeight="1">
      <c r="A3" s="45" t="s">
        <v>13</v>
      </c>
      <c r="B3" s="48" t="s">
        <v>17</v>
      </c>
      <c r="C3" s="51" t="s">
        <v>23</v>
      </c>
      <c r="D3" s="54" t="s">
        <v>18</v>
      </c>
      <c r="E3" s="57" t="s">
        <v>19</v>
      </c>
      <c r="F3" s="42" t="s">
        <v>20</v>
      </c>
      <c r="G3" s="75" t="s">
        <v>21</v>
      </c>
    </row>
    <row r="4" spans="1:7" ht="15">
      <c r="A4" s="46"/>
      <c r="B4" s="49"/>
      <c r="C4" s="52"/>
      <c r="D4" s="55"/>
      <c r="E4" s="58"/>
      <c r="F4" s="43"/>
      <c r="G4" s="76"/>
    </row>
    <row r="5" spans="1:7" ht="15.75" thickBot="1">
      <c r="A5" s="47"/>
      <c r="B5" s="50"/>
      <c r="C5" s="53"/>
      <c r="D5" s="56"/>
      <c r="E5" s="59"/>
      <c r="F5" s="44"/>
      <c r="G5" s="77"/>
    </row>
    <row r="6" spans="1:7" ht="15">
      <c r="A6" s="78" t="s">
        <v>32</v>
      </c>
      <c r="B6" s="9" t="s">
        <v>30</v>
      </c>
      <c r="C6" s="9" t="s">
        <v>28</v>
      </c>
      <c r="D6" s="9">
        <v>89.77</v>
      </c>
      <c r="E6" s="9">
        <v>7.93</v>
      </c>
      <c r="F6" s="10">
        <v>97.7</v>
      </c>
      <c r="G6" s="79">
        <v>57800</v>
      </c>
    </row>
    <row r="7" spans="1:7" ht="15">
      <c r="A7" s="78" t="s">
        <v>32</v>
      </c>
      <c r="B7" s="9" t="s">
        <v>29</v>
      </c>
      <c r="C7" s="9" t="s">
        <v>28</v>
      </c>
      <c r="D7" s="9">
        <v>56.33</v>
      </c>
      <c r="E7" s="9">
        <v>4.98</v>
      </c>
      <c r="F7" s="10">
        <v>61.31</v>
      </c>
      <c r="G7" s="79">
        <v>43000</v>
      </c>
    </row>
    <row r="8" spans="1:7" ht="15">
      <c r="A8" s="78"/>
      <c r="B8" s="9"/>
      <c r="C8" s="9"/>
      <c r="D8" s="9"/>
      <c r="E8" s="9"/>
      <c r="F8" s="10"/>
      <c r="G8" s="79"/>
    </row>
    <row r="9" spans="1:7" ht="15">
      <c r="A9" s="78" t="s">
        <v>22</v>
      </c>
      <c r="B9" s="30" t="s">
        <v>25</v>
      </c>
      <c r="C9" s="9" t="s">
        <v>28</v>
      </c>
      <c r="D9" s="30">
        <v>50.89</v>
      </c>
      <c r="E9" s="30">
        <v>8.25</v>
      </c>
      <c r="F9" s="10">
        <v>59.14</v>
      </c>
      <c r="G9" s="79">
        <v>53125</v>
      </c>
    </row>
    <row r="10" spans="1:7" ht="15">
      <c r="A10" s="78" t="s">
        <v>22</v>
      </c>
      <c r="B10" s="30" t="s">
        <v>26</v>
      </c>
      <c r="C10" s="9" t="s">
        <v>28</v>
      </c>
      <c r="D10" s="30">
        <v>39.38</v>
      </c>
      <c r="E10" s="30">
        <v>6.38</v>
      </c>
      <c r="F10" s="10">
        <v>45.76</v>
      </c>
      <c r="G10" s="79">
        <v>45900</v>
      </c>
    </row>
    <row r="11" spans="1:7" ht="15">
      <c r="A11" s="78" t="s">
        <v>22</v>
      </c>
      <c r="B11" s="30" t="s">
        <v>27</v>
      </c>
      <c r="C11" s="9" t="s">
        <v>28</v>
      </c>
      <c r="D11" s="30">
        <v>40.44</v>
      </c>
      <c r="E11" s="30">
        <v>6.55</v>
      </c>
      <c r="F11" s="10">
        <v>46.99</v>
      </c>
      <c r="G11" s="79">
        <v>49300</v>
      </c>
    </row>
    <row r="12" spans="1:7" ht="15">
      <c r="A12" s="78" t="s">
        <v>22</v>
      </c>
      <c r="B12" s="38">
        <v>1</v>
      </c>
      <c r="C12" s="9">
        <v>1</v>
      </c>
      <c r="D12" s="10">
        <v>77.07</v>
      </c>
      <c r="E12" s="18">
        <v>12.49</v>
      </c>
      <c r="F12" s="10">
        <v>89.56</v>
      </c>
      <c r="G12" s="79">
        <f>81000*85%</f>
        <v>68850</v>
      </c>
    </row>
    <row r="13" spans="1:7" ht="15">
      <c r="A13" s="78" t="s">
        <v>22</v>
      </c>
      <c r="B13" s="29">
        <v>2</v>
      </c>
      <c r="C13" s="9">
        <v>2</v>
      </c>
      <c r="D13" s="10">
        <v>118.98</v>
      </c>
      <c r="E13" s="18">
        <v>19.28</v>
      </c>
      <c r="F13" s="10">
        <v>138.26</v>
      </c>
      <c r="G13" s="79">
        <f>131500*85%</f>
        <v>111775</v>
      </c>
    </row>
    <row r="14" spans="1:7" ht="15">
      <c r="A14" s="78" t="s">
        <v>22</v>
      </c>
      <c r="B14" s="29">
        <v>3</v>
      </c>
      <c r="C14" s="9">
        <v>2</v>
      </c>
      <c r="D14" s="10">
        <v>68.89</v>
      </c>
      <c r="E14" s="18">
        <v>11.16</v>
      </c>
      <c r="F14" s="10">
        <v>80.05</v>
      </c>
      <c r="G14" s="79">
        <f>76500*85%</f>
        <v>65025</v>
      </c>
    </row>
    <row r="15" spans="1:7" ht="15">
      <c r="A15" s="78" t="s">
        <v>22</v>
      </c>
      <c r="B15" s="29">
        <v>4</v>
      </c>
      <c r="C15" s="9">
        <v>1</v>
      </c>
      <c r="D15" s="10">
        <v>42.87</v>
      </c>
      <c r="E15" s="18">
        <v>6.95</v>
      </c>
      <c r="F15" s="10">
        <v>49.82</v>
      </c>
      <c r="G15" s="79">
        <f>45000*85%</f>
        <v>38250</v>
      </c>
    </row>
    <row r="16" spans="1:7" ht="15">
      <c r="A16" s="78" t="s">
        <v>22</v>
      </c>
      <c r="B16" s="29">
        <v>5</v>
      </c>
      <c r="C16" s="9">
        <v>1</v>
      </c>
      <c r="D16" s="10">
        <v>42.66</v>
      </c>
      <c r="E16" s="18">
        <v>6.91</v>
      </c>
      <c r="F16" s="10">
        <v>49.57</v>
      </c>
      <c r="G16" s="79">
        <f>45000*85%</f>
        <v>38250</v>
      </c>
    </row>
    <row r="17" spans="1:7" ht="15">
      <c r="A17" s="80"/>
      <c r="B17" s="15"/>
      <c r="C17" s="16"/>
      <c r="D17" s="16"/>
      <c r="E17" s="16"/>
      <c r="F17" s="16"/>
      <c r="G17" s="81"/>
    </row>
    <row r="18" spans="1:7" ht="15">
      <c r="A18" s="78" t="s">
        <v>14</v>
      </c>
      <c r="B18" s="9">
        <v>11</v>
      </c>
      <c r="C18" s="9">
        <v>1</v>
      </c>
      <c r="D18" s="11">
        <v>66.61</v>
      </c>
      <c r="E18" s="12">
        <v>10.11</v>
      </c>
      <c r="F18" s="10">
        <v>76.72</v>
      </c>
      <c r="G18" s="79">
        <f>92000*85%</f>
        <v>78200</v>
      </c>
    </row>
    <row r="19" spans="1:7" ht="15">
      <c r="A19" s="78" t="s">
        <v>8</v>
      </c>
      <c r="B19" s="9">
        <v>12</v>
      </c>
      <c r="C19" s="9">
        <v>2</v>
      </c>
      <c r="D19" s="11">
        <v>93.59</v>
      </c>
      <c r="E19" s="12">
        <v>14.2</v>
      </c>
      <c r="F19" s="10">
        <v>107.79</v>
      </c>
      <c r="G19" s="79">
        <f>152000*85%</f>
        <v>129200</v>
      </c>
    </row>
    <row r="20" spans="1:7" ht="15">
      <c r="A20" s="78" t="s">
        <v>8</v>
      </c>
      <c r="B20" s="9">
        <v>13</v>
      </c>
      <c r="C20" s="9">
        <v>2</v>
      </c>
      <c r="D20" s="11">
        <v>74.86</v>
      </c>
      <c r="E20" s="12">
        <v>11.36</v>
      </c>
      <c r="F20" s="10">
        <v>86.22</v>
      </c>
      <c r="G20" s="79">
        <f>119000*85%</f>
        <v>101150</v>
      </c>
    </row>
    <row r="21" spans="1:7" ht="15">
      <c r="A21" s="78" t="s">
        <v>8</v>
      </c>
      <c r="B21" s="9">
        <v>14</v>
      </c>
      <c r="C21" s="9">
        <v>1</v>
      </c>
      <c r="D21" s="11">
        <v>48.84</v>
      </c>
      <c r="E21" s="12">
        <v>7.41</v>
      </c>
      <c r="F21" s="10">
        <v>56.25</v>
      </c>
      <c r="G21" s="82">
        <f>69000*85%</f>
        <v>58650</v>
      </c>
    </row>
    <row r="22" spans="1:7" ht="15">
      <c r="A22" s="78" t="s">
        <v>8</v>
      </c>
      <c r="B22" s="9">
        <v>15</v>
      </c>
      <c r="C22" s="9">
        <v>1</v>
      </c>
      <c r="D22" s="11">
        <v>48.67</v>
      </c>
      <c r="E22" s="12">
        <v>7.38</v>
      </c>
      <c r="F22" s="10">
        <v>56.05</v>
      </c>
      <c r="G22" s="82">
        <f>69000*85%</f>
        <v>58650</v>
      </c>
    </row>
    <row r="23" spans="1:7" ht="15">
      <c r="A23" s="78" t="s">
        <v>8</v>
      </c>
      <c r="B23" s="9">
        <v>16</v>
      </c>
      <c r="C23" s="9">
        <v>1</v>
      </c>
      <c r="D23" s="11">
        <v>61.54</v>
      </c>
      <c r="E23" s="12">
        <v>9.34</v>
      </c>
      <c r="F23" s="10">
        <v>70.88</v>
      </c>
      <c r="G23" s="82">
        <f>87000*85%</f>
        <v>73950</v>
      </c>
    </row>
    <row r="24" spans="1:7" ht="15">
      <c r="A24" s="78" t="s">
        <v>8</v>
      </c>
      <c r="B24" s="9">
        <v>17</v>
      </c>
      <c r="C24" s="9" t="s">
        <v>9</v>
      </c>
      <c r="D24" s="11">
        <v>39.1</v>
      </c>
      <c r="E24" s="12">
        <v>5.93</v>
      </c>
      <c r="F24" s="10">
        <v>45.03</v>
      </c>
      <c r="G24" s="82">
        <f>47000*85%</f>
        <v>39950</v>
      </c>
    </row>
    <row r="25" spans="1:7" ht="15">
      <c r="A25" s="78" t="s">
        <v>8</v>
      </c>
      <c r="B25" s="9">
        <v>18</v>
      </c>
      <c r="C25" s="9">
        <v>1</v>
      </c>
      <c r="D25" s="14">
        <v>72.16</v>
      </c>
      <c r="E25" s="12">
        <v>10.95</v>
      </c>
      <c r="F25" s="10">
        <v>83.11</v>
      </c>
      <c r="G25" s="82">
        <f>101000*85%</f>
        <v>85850</v>
      </c>
    </row>
    <row r="26" spans="1:7" ht="15">
      <c r="A26" s="83"/>
      <c r="B26" s="25"/>
      <c r="C26" s="84"/>
      <c r="D26" s="7"/>
      <c r="E26" s="26"/>
      <c r="F26" s="7"/>
      <c r="G26" s="85" t="s">
        <v>6</v>
      </c>
    </row>
    <row r="27" spans="1:7" ht="15">
      <c r="A27" s="78" t="s">
        <v>15</v>
      </c>
      <c r="B27" s="9">
        <v>21</v>
      </c>
      <c r="C27" s="9">
        <v>1</v>
      </c>
      <c r="D27" s="12">
        <v>56.16</v>
      </c>
      <c r="E27" s="12">
        <v>8.52</v>
      </c>
      <c r="F27" s="10">
        <v>64.68</v>
      </c>
      <c r="G27" s="82">
        <f>83000*90%</f>
        <v>74700</v>
      </c>
    </row>
    <row r="28" spans="1:7" ht="15">
      <c r="A28" s="78" t="s">
        <v>8</v>
      </c>
      <c r="B28" s="9">
        <v>22</v>
      </c>
      <c r="C28" s="9">
        <v>2</v>
      </c>
      <c r="D28" s="12">
        <v>82.91</v>
      </c>
      <c r="E28" s="12">
        <v>12.58</v>
      </c>
      <c r="F28" s="10">
        <v>95.49</v>
      </c>
      <c r="G28" s="82">
        <f>140000*90%</f>
        <v>126000</v>
      </c>
    </row>
    <row r="29" spans="1:7" ht="15">
      <c r="A29" s="78" t="s">
        <v>8</v>
      </c>
      <c r="B29" s="9">
        <v>23</v>
      </c>
      <c r="C29" s="9">
        <v>2</v>
      </c>
      <c r="D29" s="12">
        <v>74</v>
      </c>
      <c r="E29" s="12">
        <v>11.23</v>
      </c>
      <c r="F29" s="10">
        <v>85.23</v>
      </c>
      <c r="G29" s="82">
        <f>124000*90%</f>
        <v>111600</v>
      </c>
    </row>
    <row r="30" spans="1:7" ht="15">
      <c r="A30" s="78" t="s">
        <v>8</v>
      </c>
      <c r="B30" s="9">
        <v>24</v>
      </c>
      <c r="C30" s="9">
        <v>1</v>
      </c>
      <c r="D30" s="12">
        <v>48.84</v>
      </c>
      <c r="E30" s="12">
        <v>7.41</v>
      </c>
      <c r="F30" s="10">
        <v>56.25</v>
      </c>
      <c r="G30" s="82">
        <f>75000*90%</f>
        <v>67500</v>
      </c>
    </row>
    <row r="31" spans="1:7" ht="15">
      <c r="A31" s="78" t="s">
        <v>8</v>
      </c>
      <c r="B31" s="9">
        <v>25</v>
      </c>
      <c r="C31" s="9">
        <v>1</v>
      </c>
      <c r="D31" s="12">
        <v>48.67</v>
      </c>
      <c r="E31" s="12">
        <v>7.38</v>
      </c>
      <c r="F31" s="10">
        <v>56.05</v>
      </c>
      <c r="G31" s="82">
        <f>75000*90%</f>
        <v>67500</v>
      </c>
    </row>
    <row r="32" spans="1:7" ht="15">
      <c r="A32" s="78" t="s">
        <v>8</v>
      </c>
      <c r="B32" s="9">
        <v>26</v>
      </c>
      <c r="C32" s="9">
        <v>1</v>
      </c>
      <c r="D32" s="12">
        <v>61.54</v>
      </c>
      <c r="E32" s="12">
        <v>9.34</v>
      </c>
      <c r="F32" s="10">
        <v>70.88</v>
      </c>
      <c r="G32" s="82">
        <f>95000*90%</f>
        <v>85500</v>
      </c>
    </row>
    <row r="33" spans="1:7" ht="15">
      <c r="A33" s="78" t="s">
        <v>8</v>
      </c>
      <c r="B33" s="9">
        <v>27</v>
      </c>
      <c r="C33" s="9" t="s">
        <v>9</v>
      </c>
      <c r="D33" s="12">
        <v>39.1</v>
      </c>
      <c r="E33" s="12">
        <v>5.93</v>
      </c>
      <c r="F33" s="10">
        <v>45.03</v>
      </c>
      <c r="G33" s="82">
        <f>52000*90%</f>
        <v>46800</v>
      </c>
    </row>
    <row r="34" spans="1:7" ht="15">
      <c r="A34" s="78" t="s">
        <v>8</v>
      </c>
      <c r="B34" s="9">
        <v>28</v>
      </c>
      <c r="C34" s="9">
        <v>1</v>
      </c>
      <c r="D34" s="17">
        <v>63.27</v>
      </c>
      <c r="E34" s="12">
        <v>9.6</v>
      </c>
      <c r="F34" s="10">
        <v>72.87</v>
      </c>
      <c r="G34" s="82">
        <f>95000*90%</f>
        <v>85500</v>
      </c>
    </row>
    <row r="35" spans="1:7" ht="15">
      <c r="A35" s="83"/>
      <c r="B35" s="25"/>
      <c r="C35" s="84"/>
      <c r="D35" s="26"/>
      <c r="E35" s="26"/>
      <c r="F35" s="7"/>
      <c r="G35" s="86" t="s">
        <v>6</v>
      </c>
    </row>
    <row r="36" spans="1:7" ht="15">
      <c r="A36" s="78" t="s">
        <v>16</v>
      </c>
      <c r="B36" s="9">
        <v>31</v>
      </c>
      <c r="C36" s="9" t="s">
        <v>9</v>
      </c>
      <c r="D36" s="12">
        <v>42.88</v>
      </c>
      <c r="E36" s="12">
        <v>6.51</v>
      </c>
      <c r="F36" s="10">
        <v>49.39</v>
      </c>
      <c r="G36" s="79">
        <v>66000</v>
      </c>
    </row>
    <row r="37" spans="1:7" ht="15">
      <c r="A37" s="78" t="s">
        <v>8</v>
      </c>
      <c r="B37" s="9">
        <v>32</v>
      </c>
      <c r="C37" s="9">
        <v>1</v>
      </c>
      <c r="D37" s="12">
        <v>69.12</v>
      </c>
      <c r="E37" s="12">
        <v>10.49</v>
      </c>
      <c r="F37" s="10">
        <v>79.61</v>
      </c>
      <c r="G37" s="79">
        <v>125000</v>
      </c>
    </row>
    <row r="38" spans="1:7" ht="15">
      <c r="A38" s="78" t="s">
        <v>8</v>
      </c>
      <c r="B38" s="9">
        <v>33</v>
      </c>
      <c r="C38" s="9">
        <v>1</v>
      </c>
      <c r="D38" s="12">
        <v>74</v>
      </c>
      <c r="E38" s="12">
        <v>11.23</v>
      </c>
      <c r="F38" s="10">
        <v>85.23</v>
      </c>
      <c r="G38" s="79">
        <v>132000</v>
      </c>
    </row>
    <row r="39" spans="1:7" ht="15">
      <c r="A39" s="78" t="s">
        <v>8</v>
      </c>
      <c r="B39" s="9">
        <v>34</v>
      </c>
      <c r="C39" s="9">
        <v>1</v>
      </c>
      <c r="D39" s="12">
        <v>48.84</v>
      </c>
      <c r="E39" s="12">
        <v>7.41</v>
      </c>
      <c r="F39" s="10">
        <v>56.25</v>
      </c>
      <c r="G39" s="79">
        <v>80000</v>
      </c>
    </row>
    <row r="40" spans="1:7" ht="15">
      <c r="A40" s="78" t="s">
        <v>8</v>
      </c>
      <c r="B40" s="9">
        <v>35</v>
      </c>
      <c r="C40" s="9">
        <v>1</v>
      </c>
      <c r="D40" s="12">
        <v>48.67</v>
      </c>
      <c r="E40" s="12">
        <v>7.38</v>
      </c>
      <c r="F40" s="10">
        <v>56.05</v>
      </c>
      <c r="G40" s="79">
        <v>80000</v>
      </c>
    </row>
    <row r="41" spans="1:7" ht="15">
      <c r="A41" s="78" t="s">
        <v>8</v>
      </c>
      <c r="B41" s="9">
        <v>36</v>
      </c>
      <c r="C41" s="9">
        <v>2</v>
      </c>
      <c r="D41" s="12">
        <v>109.9</v>
      </c>
      <c r="E41" s="12">
        <v>16.68</v>
      </c>
      <c r="F41" s="10">
        <v>126.58</v>
      </c>
      <c r="G41" s="79">
        <v>180000</v>
      </c>
    </row>
    <row r="42" spans="1:7" ht="15.75" thickBot="1">
      <c r="A42" s="87" t="s">
        <v>8</v>
      </c>
      <c r="B42" s="88">
        <v>37</v>
      </c>
      <c r="C42" s="88" t="s">
        <v>9</v>
      </c>
      <c r="D42" s="89">
        <v>64.79</v>
      </c>
      <c r="E42" s="89">
        <v>9.83</v>
      </c>
      <c r="F42" s="90">
        <v>74.62</v>
      </c>
      <c r="G42" s="91">
        <v>100000</v>
      </c>
    </row>
    <row r="43" spans="1:7" ht="15">
      <c r="A43" s="19"/>
      <c r="B43" s="24"/>
      <c r="C43" s="25"/>
      <c r="D43" s="25"/>
      <c r="E43" s="26"/>
      <c r="F43" s="26"/>
      <c r="G43" s="7"/>
    </row>
    <row r="44" spans="8:10" ht="15">
      <c r="H44" s="26"/>
      <c r="I44" s="20"/>
      <c r="J44" s="27"/>
    </row>
  </sheetData>
  <sheetProtection/>
  <mergeCells count="9">
    <mergeCell ref="A1:G1"/>
    <mergeCell ref="A2:G2"/>
    <mergeCell ref="F3:F5"/>
    <mergeCell ref="G3:G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0.421875" style="0" customWidth="1"/>
    <col min="6" max="6" width="10.28125" style="0" customWidth="1"/>
    <col min="7" max="7" width="13.28125" style="0" customWidth="1"/>
    <col min="9" max="9" width="11.421875" style="0" customWidth="1"/>
  </cols>
  <sheetData>
    <row r="1" spans="1:7" ht="15" customHeight="1">
      <c r="A1" s="63" t="s">
        <v>0</v>
      </c>
      <c r="B1" s="60" t="s">
        <v>1</v>
      </c>
      <c r="C1" s="66" t="s">
        <v>2</v>
      </c>
      <c r="D1" s="69" t="s">
        <v>24</v>
      </c>
      <c r="E1" s="69" t="s">
        <v>3</v>
      </c>
      <c r="F1" s="60" t="s">
        <v>4</v>
      </c>
      <c r="G1" s="60" t="s">
        <v>5</v>
      </c>
    </row>
    <row r="2" spans="1:7" ht="15">
      <c r="A2" s="64"/>
      <c r="B2" s="61"/>
      <c r="C2" s="67"/>
      <c r="D2" s="70"/>
      <c r="E2" s="70"/>
      <c r="F2" s="61"/>
      <c r="G2" s="61"/>
    </row>
    <row r="3" spans="1:7" ht="15.75" thickBot="1">
      <c r="A3" s="65"/>
      <c r="B3" s="62"/>
      <c r="C3" s="68"/>
      <c r="D3" s="71"/>
      <c r="E3" s="71"/>
      <c r="F3" s="62"/>
      <c r="G3" s="62"/>
    </row>
    <row r="4" spans="1:7" ht="15">
      <c r="A4" s="8" t="s">
        <v>31</v>
      </c>
      <c r="B4" s="9" t="s">
        <v>30</v>
      </c>
      <c r="C4" s="9" t="s">
        <v>28</v>
      </c>
      <c r="D4" s="9">
        <v>89.77</v>
      </c>
      <c r="E4" s="9">
        <v>7.93</v>
      </c>
      <c r="F4" s="10">
        <v>97.7</v>
      </c>
      <c r="G4" s="13">
        <v>57800</v>
      </c>
    </row>
    <row r="5" spans="1:7" ht="15">
      <c r="A5" s="8" t="s">
        <v>31</v>
      </c>
      <c r="B5" s="9" t="s">
        <v>29</v>
      </c>
      <c r="C5" s="9" t="s">
        <v>28</v>
      </c>
      <c r="D5" s="9">
        <v>56.33</v>
      </c>
      <c r="E5" s="9">
        <v>4.98</v>
      </c>
      <c r="F5" s="10">
        <v>61.31</v>
      </c>
      <c r="G5" s="13">
        <v>43000</v>
      </c>
    </row>
    <row r="6" spans="1:7" ht="15">
      <c r="A6" s="39"/>
      <c r="B6" s="40"/>
      <c r="C6" s="31"/>
      <c r="D6" s="28"/>
      <c r="E6" s="28"/>
      <c r="F6" s="41"/>
      <c r="G6" s="41"/>
    </row>
    <row r="7" spans="1:7" ht="15">
      <c r="A7" s="8" t="s">
        <v>12</v>
      </c>
      <c r="B7" s="30" t="s">
        <v>25</v>
      </c>
      <c r="C7" s="9" t="s">
        <v>28</v>
      </c>
      <c r="D7" s="30">
        <v>50.89</v>
      </c>
      <c r="E7" s="30">
        <v>8.25</v>
      </c>
      <c r="F7" s="10">
        <v>59.14</v>
      </c>
      <c r="G7" s="13">
        <v>53125</v>
      </c>
    </row>
    <row r="8" spans="1:7" ht="15">
      <c r="A8" s="8" t="s">
        <v>12</v>
      </c>
      <c r="B8" s="30" t="s">
        <v>26</v>
      </c>
      <c r="C8" s="9" t="s">
        <v>28</v>
      </c>
      <c r="D8" s="30">
        <v>39.38</v>
      </c>
      <c r="E8" s="30">
        <v>6.38</v>
      </c>
      <c r="F8" s="10">
        <v>45.76</v>
      </c>
      <c r="G8" s="13">
        <v>45900</v>
      </c>
    </row>
    <row r="9" spans="1:7" ht="15">
      <c r="A9" s="8" t="s">
        <v>12</v>
      </c>
      <c r="B9" s="30" t="s">
        <v>27</v>
      </c>
      <c r="C9" s="9" t="s">
        <v>28</v>
      </c>
      <c r="D9" s="30">
        <v>40.44</v>
      </c>
      <c r="E9" s="30">
        <v>6.55</v>
      </c>
      <c r="F9" s="10">
        <v>46.99</v>
      </c>
      <c r="G9" s="13">
        <v>49300</v>
      </c>
    </row>
    <row r="10" spans="1:7" ht="15">
      <c r="A10" s="8" t="s">
        <v>12</v>
      </c>
      <c r="B10" s="38">
        <v>1</v>
      </c>
      <c r="C10" s="9">
        <v>1</v>
      </c>
      <c r="D10" s="10">
        <v>77.07</v>
      </c>
      <c r="E10" s="18">
        <v>12.49</v>
      </c>
      <c r="F10" s="10">
        <v>89.56</v>
      </c>
      <c r="G10" s="13">
        <f>81000*85%</f>
        <v>68850</v>
      </c>
    </row>
    <row r="11" spans="1:7" ht="15">
      <c r="A11" s="8" t="s">
        <v>12</v>
      </c>
      <c r="B11" s="29">
        <v>2</v>
      </c>
      <c r="C11" s="9">
        <v>2</v>
      </c>
      <c r="D11" s="10">
        <v>118.98</v>
      </c>
      <c r="E11" s="18">
        <v>19.28</v>
      </c>
      <c r="F11" s="10">
        <v>138.26</v>
      </c>
      <c r="G11" s="13">
        <f>131500*85%</f>
        <v>111775</v>
      </c>
    </row>
    <row r="12" spans="1:7" ht="15">
      <c r="A12" s="8" t="s">
        <v>12</v>
      </c>
      <c r="B12" s="29">
        <v>3</v>
      </c>
      <c r="C12" s="9">
        <v>2</v>
      </c>
      <c r="D12" s="10">
        <v>68.89</v>
      </c>
      <c r="E12" s="18">
        <v>11.16</v>
      </c>
      <c r="F12" s="10">
        <v>80.05</v>
      </c>
      <c r="G12" s="13">
        <f>76500*85%</f>
        <v>65025</v>
      </c>
    </row>
    <row r="13" spans="1:7" ht="15">
      <c r="A13" s="8" t="s">
        <v>12</v>
      </c>
      <c r="B13" s="29">
        <v>4</v>
      </c>
      <c r="C13" s="9">
        <v>1</v>
      </c>
      <c r="D13" s="10">
        <v>42.87</v>
      </c>
      <c r="E13" s="18">
        <v>6.95</v>
      </c>
      <c r="F13" s="10">
        <v>49.82</v>
      </c>
      <c r="G13" s="13">
        <f>45000*85%</f>
        <v>38250</v>
      </c>
    </row>
    <row r="14" spans="1:7" ht="15">
      <c r="A14" s="8" t="s">
        <v>12</v>
      </c>
      <c r="B14" s="29">
        <v>5</v>
      </c>
      <c r="C14" s="9">
        <v>1</v>
      </c>
      <c r="D14" s="10">
        <v>42.66</v>
      </c>
      <c r="E14" s="18">
        <v>6.91</v>
      </c>
      <c r="F14" s="10">
        <v>49.57</v>
      </c>
      <c r="G14" s="13">
        <f>45000*85%</f>
        <v>38250</v>
      </c>
    </row>
    <row r="15" spans="1:7" ht="15">
      <c r="A15" s="25"/>
      <c r="B15" s="25" t="s">
        <v>6</v>
      </c>
      <c r="C15" s="25" t="s">
        <v>6</v>
      </c>
      <c r="D15" s="25"/>
      <c r="E15" s="25"/>
      <c r="F15" s="25"/>
      <c r="G15" s="25"/>
    </row>
    <row r="16" spans="1:7" ht="15">
      <c r="A16" s="8" t="s">
        <v>7</v>
      </c>
      <c r="B16" s="9">
        <v>11</v>
      </c>
      <c r="C16" s="9">
        <v>1</v>
      </c>
      <c r="D16" s="32">
        <v>66.61</v>
      </c>
      <c r="E16" s="33">
        <v>10.11</v>
      </c>
      <c r="F16" s="9">
        <v>76.72</v>
      </c>
      <c r="G16" s="34">
        <f>92000*85%</f>
        <v>78200</v>
      </c>
    </row>
    <row r="17" spans="1:7" ht="15">
      <c r="A17" s="8" t="s">
        <v>8</v>
      </c>
      <c r="B17" s="9">
        <v>12</v>
      </c>
      <c r="C17" s="9">
        <v>2</v>
      </c>
      <c r="D17" s="32">
        <v>93.59</v>
      </c>
      <c r="E17" s="33">
        <v>14.2</v>
      </c>
      <c r="F17" s="9">
        <v>107.79</v>
      </c>
      <c r="G17" s="34">
        <f>152000*85%</f>
        <v>129200</v>
      </c>
    </row>
    <row r="18" spans="1:7" ht="15">
      <c r="A18" s="8" t="s">
        <v>8</v>
      </c>
      <c r="B18" s="9">
        <v>13</v>
      </c>
      <c r="C18" s="9">
        <v>2</v>
      </c>
      <c r="D18" s="32">
        <v>74.86</v>
      </c>
      <c r="E18" s="33">
        <v>11.36</v>
      </c>
      <c r="F18" s="9">
        <v>86.22</v>
      </c>
      <c r="G18" s="34">
        <f>119000*85%</f>
        <v>101150</v>
      </c>
    </row>
    <row r="19" spans="1:7" ht="15">
      <c r="A19" s="8" t="s">
        <v>8</v>
      </c>
      <c r="B19" s="9">
        <v>14</v>
      </c>
      <c r="C19" s="9">
        <v>1</v>
      </c>
      <c r="D19" s="32">
        <v>48.84</v>
      </c>
      <c r="E19" s="33">
        <v>7.41</v>
      </c>
      <c r="F19" s="9">
        <v>56.25</v>
      </c>
      <c r="G19" s="34">
        <f>69000*85%</f>
        <v>58650</v>
      </c>
    </row>
    <row r="20" spans="1:7" ht="15">
      <c r="A20" s="8" t="s">
        <v>8</v>
      </c>
      <c r="B20" s="9">
        <v>15</v>
      </c>
      <c r="C20" s="9">
        <v>1</v>
      </c>
      <c r="D20" s="32">
        <v>48.67</v>
      </c>
      <c r="E20" s="33">
        <v>7.38</v>
      </c>
      <c r="F20" s="9">
        <v>56.05</v>
      </c>
      <c r="G20" s="34">
        <f>69000*85%</f>
        <v>58650</v>
      </c>
    </row>
    <row r="21" spans="1:7" ht="15">
      <c r="A21" s="8" t="s">
        <v>8</v>
      </c>
      <c r="B21" s="9">
        <v>16</v>
      </c>
      <c r="C21" s="9">
        <v>1</v>
      </c>
      <c r="D21" s="32">
        <v>61.54</v>
      </c>
      <c r="E21" s="33">
        <v>9.34</v>
      </c>
      <c r="F21" s="9">
        <v>70.88</v>
      </c>
      <c r="G21" s="34">
        <f>87000*85%</f>
        <v>73950</v>
      </c>
    </row>
    <row r="22" spans="1:7" ht="15">
      <c r="A22" s="8" t="s">
        <v>8</v>
      </c>
      <c r="B22" s="9">
        <v>17</v>
      </c>
      <c r="C22" s="9" t="s">
        <v>9</v>
      </c>
      <c r="D22" s="32">
        <v>39.1</v>
      </c>
      <c r="E22" s="33">
        <v>5.93</v>
      </c>
      <c r="F22" s="9">
        <v>45.03</v>
      </c>
      <c r="G22" s="34">
        <f>47000*85%</f>
        <v>39950</v>
      </c>
    </row>
    <row r="23" spans="1:7" ht="15">
      <c r="A23" s="8" t="s">
        <v>8</v>
      </c>
      <c r="B23" s="9">
        <v>18</v>
      </c>
      <c r="C23" s="9">
        <v>1</v>
      </c>
      <c r="D23" s="9">
        <v>72.16</v>
      </c>
      <c r="E23" s="33">
        <v>10.95</v>
      </c>
      <c r="F23" s="9">
        <v>83.11</v>
      </c>
      <c r="G23" s="34">
        <f>101000*85%</f>
        <v>85850</v>
      </c>
    </row>
    <row r="24" spans="1:7" ht="15">
      <c r="A24" s="3"/>
      <c r="B24" s="2"/>
      <c r="C24" s="2"/>
      <c r="D24" s="2"/>
      <c r="E24" s="35"/>
      <c r="F24" s="2"/>
      <c r="G24" s="36" t="s">
        <v>6</v>
      </c>
    </row>
    <row r="25" spans="1:7" ht="15">
      <c r="A25" s="8" t="s">
        <v>10</v>
      </c>
      <c r="B25" s="9">
        <v>21</v>
      </c>
      <c r="C25" s="9">
        <v>1</v>
      </c>
      <c r="D25" s="33">
        <v>56.16</v>
      </c>
      <c r="E25" s="33">
        <v>8.52</v>
      </c>
      <c r="F25" s="9">
        <v>64.68</v>
      </c>
      <c r="G25" s="34">
        <f>83000*90%</f>
        <v>74700</v>
      </c>
    </row>
    <row r="26" spans="1:7" ht="15">
      <c r="A26" s="8" t="s">
        <v>8</v>
      </c>
      <c r="B26" s="9">
        <v>22</v>
      </c>
      <c r="C26" s="9">
        <v>2</v>
      </c>
      <c r="D26" s="33">
        <v>82.91</v>
      </c>
      <c r="E26" s="33">
        <v>12.58</v>
      </c>
      <c r="F26" s="9">
        <v>95.49</v>
      </c>
      <c r="G26" s="34">
        <f>140000*90%</f>
        <v>126000</v>
      </c>
    </row>
    <row r="27" spans="1:7" ht="15">
      <c r="A27" s="8" t="s">
        <v>8</v>
      </c>
      <c r="B27" s="9">
        <v>23</v>
      </c>
      <c r="C27" s="9">
        <v>2</v>
      </c>
      <c r="D27" s="33">
        <v>74</v>
      </c>
      <c r="E27" s="33">
        <v>11.23</v>
      </c>
      <c r="F27" s="9">
        <v>85.23</v>
      </c>
      <c r="G27" s="34">
        <f>124000*90%</f>
        <v>111600</v>
      </c>
    </row>
    <row r="28" spans="1:7" ht="15">
      <c r="A28" s="8" t="s">
        <v>8</v>
      </c>
      <c r="B28" s="9">
        <v>24</v>
      </c>
      <c r="C28" s="9">
        <v>1</v>
      </c>
      <c r="D28" s="33">
        <v>48.84</v>
      </c>
      <c r="E28" s="33">
        <v>7.41</v>
      </c>
      <c r="F28" s="9">
        <v>56.25</v>
      </c>
      <c r="G28" s="34">
        <f>75000*90%</f>
        <v>67500</v>
      </c>
    </row>
    <row r="29" spans="1:7" ht="15">
      <c r="A29" s="8" t="s">
        <v>8</v>
      </c>
      <c r="B29" s="9">
        <v>25</v>
      </c>
      <c r="C29" s="9">
        <v>1</v>
      </c>
      <c r="D29" s="33">
        <v>48.67</v>
      </c>
      <c r="E29" s="33">
        <v>7.38</v>
      </c>
      <c r="F29" s="9">
        <v>56.05</v>
      </c>
      <c r="G29" s="34">
        <f>75000*90%</f>
        <v>67500</v>
      </c>
    </row>
    <row r="30" spans="1:7" ht="15">
      <c r="A30" s="8" t="s">
        <v>8</v>
      </c>
      <c r="B30" s="9">
        <v>26</v>
      </c>
      <c r="C30" s="9">
        <v>1</v>
      </c>
      <c r="D30" s="33">
        <v>61.54</v>
      </c>
      <c r="E30" s="33">
        <v>9.34</v>
      </c>
      <c r="F30" s="9">
        <v>70.88</v>
      </c>
      <c r="G30" s="34">
        <f>95000*90%</f>
        <v>85500</v>
      </c>
    </row>
    <row r="31" spans="1:7" ht="15">
      <c r="A31" s="8" t="s">
        <v>8</v>
      </c>
      <c r="B31" s="9">
        <v>27</v>
      </c>
      <c r="C31" s="9" t="s">
        <v>9</v>
      </c>
      <c r="D31" s="33">
        <v>39.1</v>
      </c>
      <c r="E31" s="33">
        <v>5.93</v>
      </c>
      <c r="F31" s="9">
        <v>45.03</v>
      </c>
      <c r="G31" s="34">
        <f>52000*90%</f>
        <v>46800</v>
      </c>
    </row>
    <row r="32" spans="1:7" ht="15">
      <c r="A32" s="8" t="s">
        <v>8</v>
      </c>
      <c r="B32" s="9">
        <v>28</v>
      </c>
      <c r="C32" s="9">
        <v>1</v>
      </c>
      <c r="D32" s="37">
        <v>63.27</v>
      </c>
      <c r="E32" s="33">
        <v>9.6</v>
      </c>
      <c r="F32" s="9">
        <v>72.87</v>
      </c>
      <c r="G32" s="34">
        <f>95000*90%</f>
        <v>85500</v>
      </c>
    </row>
    <row r="33" spans="1:7" ht="15">
      <c r="A33" s="3"/>
      <c r="B33" s="2"/>
      <c r="C33" s="2"/>
      <c r="D33" s="35"/>
      <c r="E33" s="35"/>
      <c r="F33" s="2"/>
      <c r="G33" s="36" t="s">
        <v>6</v>
      </c>
    </row>
    <row r="34" spans="1:7" ht="15">
      <c r="A34" s="8" t="s">
        <v>11</v>
      </c>
      <c r="B34" s="9">
        <v>31</v>
      </c>
      <c r="C34" s="9" t="s">
        <v>9</v>
      </c>
      <c r="D34" s="33">
        <v>42.88</v>
      </c>
      <c r="E34" s="33">
        <v>6.51</v>
      </c>
      <c r="F34" s="9">
        <v>49.39</v>
      </c>
      <c r="G34" s="34">
        <v>66000</v>
      </c>
    </row>
    <row r="35" spans="1:7" ht="15">
      <c r="A35" s="8" t="s">
        <v>8</v>
      </c>
      <c r="B35" s="9">
        <v>32</v>
      </c>
      <c r="C35" s="9">
        <v>1</v>
      </c>
      <c r="D35" s="33">
        <v>69.12</v>
      </c>
      <c r="E35" s="33">
        <v>10.49</v>
      </c>
      <c r="F35" s="9">
        <v>79.61</v>
      </c>
      <c r="G35" s="34">
        <v>125000</v>
      </c>
    </row>
    <row r="36" spans="1:7" ht="15">
      <c r="A36" s="8" t="s">
        <v>8</v>
      </c>
      <c r="B36" s="9">
        <v>33</v>
      </c>
      <c r="C36" s="9">
        <v>1</v>
      </c>
      <c r="D36" s="33">
        <v>74</v>
      </c>
      <c r="E36" s="33">
        <v>11.23</v>
      </c>
      <c r="F36" s="9">
        <v>85.23</v>
      </c>
      <c r="G36" s="34">
        <v>132000</v>
      </c>
    </row>
    <row r="37" spans="1:7" ht="15">
      <c r="A37" s="8" t="s">
        <v>8</v>
      </c>
      <c r="B37" s="9">
        <v>34</v>
      </c>
      <c r="C37" s="9">
        <v>1</v>
      </c>
      <c r="D37" s="33">
        <v>48.84</v>
      </c>
      <c r="E37" s="33">
        <v>7.41</v>
      </c>
      <c r="F37" s="9">
        <v>56.25</v>
      </c>
      <c r="G37" s="34">
        <v>80000</v>
      </c>
    </row>
    <row r="38" spans="1:7" ht="15">
      <c r="A38" s="8" t="s">
        <v>8</v>
      </c>
      <c r="B38" s="9">
        <v>35</v>
      </c>
      <c r="C38" s="9">
        <v>1</v>
      </c>
      <c r="D38" s="33">
        <v>48.67</v>
      </c>
      <c r="E38" s="33">
        <v>7.38</v>
      </c>
      <c r="F38" s="9">
        <v>56.05</v>
      </c>
      <c r="G38" s="34">
        <v>80000</v>
      </c>
    </row>
    <row r="39" spans="1:7" ht="15">
      <c r="A39" s="8" t="s">
        <v>8</v>
      </c>
      <c r="B39" s="9">
        <v>36</v>
      </c>
      <c r="C39" s="9">
        <v>2</v>
      </c>
      <c r="D39" s="33">
        <v>109.9</v>
      </c>
      <c r="E39" s="33">
        <v>16.68</v>
      </c>
      <c r="F39" s="9">
        <v>126.58</v>
      </c>
      <c r="G39" s="34">
        <v>180000</v>
      </c>
    </row>
    <row r="40" spans="1:7" ht="15">
      <c r="A40" s="8" t="s">
        <v>8</v>
      </c>
      <c r="B40" s="9">
        <v>37</v>
      </c>
      <c r="C40" s="9" t="s">
        <v>9</v>
      </c>
      <c r="D40" s="33">
        <v>64.79</v>
      </c>
      <c r="E40" s="33">
        <v>9.83</v>
      </c>
      <c r="F40" s="9">
        <v>74.62</v>
      </c>
      <c r="G40" s="34">
        <v>100000</v>
      </c>
    </row>
  </sheetData>
  <sheetProtection/>
  <mergeCells count="7">
    <mergeCell ref="F1:F3"/>
    <mergeCell ref="G1:G3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A3"/>
    </sheetView>
  </sheetViews>
  <sheetFormatPr defaultColWidth="9.140625" defaultRowHeight="15"/>
  <cols>
    <col min="2" max="2" width="11.28125" style="0" customWidth="1"/>
    <col min="6" max="6" width="9.00390625" style="0" customWidth="1"/>
  </cols>
  <sheetData>
    <row r="1" spans="1:7" ht="15">
      <c r="A1" s="45" t="s">
        <v>33</v>
      </c>
      <c r="B1" s="48" t="s">
        <v>34</v>
      </c>
      <c r="C1" s="51" t="s">
        <v>35</v>
      </c>
      <c r="D1" s="54" t="s">
        <v>36</v>
      </c>
      <c r="E1" s="57" t="s">
        <v>37</v>
      </c>
      <c r="F1" s="57" t="s">
        <v>38</v>
      </c>
      <c r="G1" s="42" t="s">
        <v>21</v>
      </c>
    </row>
    <row r="2" spans="1:7" ht="15">
      <c r="A2" s="46"/>
      <c r="B2" s="49"/>
      <c r="C2" s="52"/>
      <c r="D2" s="55"/>
      <c r="E2" s="58"/>
      <c r="F2" s="58"/>
      <c r="G2" s="43"/>
    </row>
    <row r="3" spans="1:7" ht="15.75" thickBot="1">
      <c r="A3" s="47"/>
      <c r="B3" s="50"/>
      <c r="C3" s="53"/>
      <c r="D3" s="56"/>
      <c r="E3" s="59"/>
      <c r="F3" s="59"/>
      <c r="G3" s="44"/>
    </row>
    <row r="4" spans="1:7" ht="15">
      <c r="A4" s="8" t="s">
        <v>39</v>
      </c>
      <c r="B4" s="9" t="s">
        <v>30</v>
      </c>
      <c r="C4" s="9" t="s">
        <v>28</v>
      </c>
      <c r="D4" s="9">
        <v>89.77</v>
      </c>
      <c r="E4" s="9">
        <v>7.93</v>
      </c>
      <c r="F4" s="10">
        <v>97.7</v>
      </c>
      <c r="G4" s="13">
        <v>57800</v>
      </c>
    </row>
    <row r="5" spans="1:7" ht="15">
      <c r="A5" s="8" t="s">
        <v>39</v>
      </c>
      <c r="B5" s="9" t="s">
        <v>29</v>
      </c>
      <c r="C5" s="9" t="s">
        <v>28</v>
      </c>
      <c r="D5" s="9">
        <v>56.33</v>
      </c>
      <c r="E5" s="9">
        <v>4.98</v>
      </c>
      <c r="F5" s="10">
        <v>61.31</v>
      </c>
      <c r="G5" s="13">
        <v>43000</v>
      </c>
    </row>
    <row r="6" spans="1:7" ht="15">
      <c r="A6" s="8"/>
      <c r="B6" s="9"/>
      <c r="C6" s="9"/>
      <c r="D6" s="9"/>
      <c r="E6" s="9"/>
      <c r="F6" s="10"/>
      <c r="G6" s="13"/>
    </row>
    <row r="7" spans="1:7" ht="15">
      <c r="A7" s="8" t="s">
        <v>22</v>
      </c>
      <c r="B7" s="30" t="s">
        <v>25</v>
      </c>
      <c r="C7" s="9" t="s">
        <v>28</v>
      </c>
      <c r="D7" s="30">
        <v>50.89</v>
      </c>
      <c r="E7" s="30">
        <v>8.25</v>
      </c>
      <c r="F7" s="10">
        <v>59.14</v>
      </c>
      <c r="G7" s="13">
        <v>53125</v>
      </c>
    </row>
    <row r="8" spans="1:7" ht="15">
      <c r="A8" s="8" t="s">
        <v>22</v>
      </c>
      <c r="B8" s="30" t="s">
        <v>26</v>
      </c>
      <c r="C8" s="9" t="s">
        <v>28</v>
      </c>
      <c r="D8" s="30">
        <v>39.38</v>
      </c>
      <c r="E8" s="30">
        <v>6.38</v>
      </c>
      <c r="F8" s="10">
        <v>45.76</v>
      </c>
      <c r="G8" s="13">
        <v>45900</v>
      </c>
    </row>
    <row r="9" spans="1:7" ht="15">
      <c r="A9" s="8" t="s">
        <v>22</v>
      </c>
      <c r="B9" s="30" t="s">
        <v>27</v>
      </c>
      <c r="C9" s="9" t="s">
        <v>28</v>
      </c>
      <c r="D9" s="30">
        <v>40.44</v>
      </c>
      <c r="E9" s="30">
        <v>6.55</v>
      </c>
      <c r="F9" s="10">
        <v>46.99</v>
      </c>
      <c r="G9" s="13">
        <v>49300</v>
      </c>
    </row>
    <row r="10" spans="1:7" ht="15">
      <c r="A10" s="8" t="s">
        <v>22</v>
      </c>
      <c r="B10" s="38">
        <v>1</v>
      </c>
      <c r="C10" s="9">
        <v>1</v>
      </c>
      <c r="D10" s="10">
        <v>77.07</v>
      </c>
      <c r="E10" s="18">
        <v>12.49</v>
      </c>
      <c r="F10" s="10">
        <v>89.56</v>
      </c>
      <c r="G10" s="13">
        <f>81000*85%</f>
        <v>68850</v>
      </c>
    </row>
    <row r="11" spans="1:7" ht="15">
      <c r="A11" s="8" t="s">
        <v>22</v>
      </c>
      <c r="B11" s="29">
        <v>2</v>
      </c>
      <c r="C11" s="9">
        <v>2</v>
      </c>
      <c r="D11" s="10">
        <v>118.98</v>
      </c>
      <c r="E11" s="18">
        <v>19.28</v>
      </c>
      <c r="F11" s="10">
        <v>138.26</v>
      </c>
      <c r="G11" s="13">
        <f>131500*85%</f>
        <v>111775</v>
      </c>
    </row>
    <row r="12" spans="1:7" ht="15">
      <c r="A12" s="8" t="s">
        <v>22</v>
      </c>
      <c r="B12" s="29">
        <v>3</v>
      </c>
      <c r="C12" s="9">
        <v>2</v>
      </c>
      <c r="D12" s="10">
        <v>68.89</v>
      </c>
      <c r="E12" s="18">
        <v>11.16</v>
      </c>
      <c r="F12" s="10">
        <v>80.05</v>
      </c>
      <c r="G12" s="13">
        <f>76500*85%</f>
        <v>65025</v>
      </c>
    </row>
    <row r="13" spans="1:7" ht="15">
      <c r="A13" s="8" t="s">
        <v>22</v>
      </c>
      <c r="B13" s="29">
        <v>4</v>
      </c>
      <c r="C13" s="9">
        <v>1</v>
      </c>
      <c r="D13" s="10">
        <v>42.87</v>
      </c>
      <c r="E13" s="18">
        <v>6.95</v>
      </c>
      <c r="F13" s="10">
        <v>49.82</v>
      </c>
      <c r="G13" s="13">
        <f>45000*85%</f>
        <v>38250</v>
      </c>
    </row>
    <row r="14" spans="1:7" ht="15">
      <c r="A14" s="8" t="s">
        <v>22</v>
      </c>
      <c r="B14" s="29">
        <v>5</v>
      </c>
      <c r="C14" s="9">
        <v>1</v>
      </c>
      <c r="D14" s="10">
        <v>42.66</v>
      </c>
      <c r="E14" s="18">
        <v>6.91</v>
      </c>
      <c r="F14" s="10">
        <v>49.57</v>
      </c>
      <c r="G14" s="13">
        <f>45000*85%</f>
        <v>38250</v>
      </c>
    </row>
    <row r="15" spans="1:7" ht="15">
      <c r="A15" s="15"/>
      <c r="B15" s="15"/>
      <c r="C15" s="16"/>
      <c r="D15" s="16"/>
      <c r="E15" s="16"/>
      <c r="F15" s="16"/>
      <c r="G15" s="23"/>
    </row>
    <row r="16" spans="1:7" ht="15">
      <c r="A16" s="8" t="s">
        <v>14</v>
      </c>
      <c r="B16" s="9">
        <v>11</v>
      </c>
      <c r="C16" s="9">
        <v>1</v>
      </c>
      <c r="D16" s="11">
        <v>66.61</v>
      </c>
      <c r="E16" s="12">
        <v>10.11</v>
      </c>
      <c r="F16" s="10">
        <v>76.72</v>
      </c>
      <c r="G16" s="13">
        <f>92000*85%</f>
        <v>78200</v>
      </c>
    </row>
    <row r="17" spans="1:7" ht="15">
      <c r="A17" s="8" t="s">
        <v>8</v>
      </c>
      <c r="B17" s="9">
        <v>12</v>
      </c>
      <c r="C17" s="9">
        <v>2</v>
      </c>
      <c r="D17" s="11">
        <v>93.59</v>
      </c>
      <c r="E17" s="12">
        <v>14.2</v>
      </c>
      <c r="F17" s="10">
        <v>107.79</v>
      </c>
      <c r="G17" s="13">
        <f>152000*85%</f>
        <v>129200</v>
      </c>
    </row>
    <row r="18" spans="1:7" ht="15">
      <c r="A18" s="8" t="s">
        <v>8</v>
      </c>
      <c r="B18" s="9">
        <v>13</v>
      </c>
      <c r="C18" s="9">
        <v>2</v>
      </c>
      <c r="D18" s="11">
        <v>74.86</v>
      </c>
      <c r="E18" s="12">
        <v>11.36</v>
      </c>
      <c r="F18" s="10">
        <v>86.22</v>
      </c>
      <c r="G18" s="13">
        <f>119000*85%</f>
        <v>101150</v>
      </c>
    </row>
    <row r="19" spans="1:7" ht="15">
      <c r="A19" s="8" t="s">
        <v>8</v>
      </c>
      <c r="B19" s="9">
        <v>14</v>
      </c>
      <c r="C19" s="9">
        <v>1</v>
      </c>
      <c r="D19" s="11">
        <v>48.84</v>
      </c>
      <c r="E19" s="12">
        <v>7.41</v>
      </c>
      <c r="F19" s="10">
        <v>56.25</v>
      </c>
      <c r="G19" s="21">
        <f>69000*85%</f>
        <v>58650</v>
      </c>
    </row>
    <row r="20" spans="1:7" ht="15">
      <c r="A20" s="8" t="s">
        <v>8</v>
      </c>
      <c r="B20" s="9">
        <v>15</v>
      </c>
      <c r="C20" s="9">
        <v>1</v>
      </c>
      <c r="D20" s="11">
        <v>48.67</v>
      </c>
      <c r="E20" s="12">
        <v>7.38</v>
      </c>
      <c r="F20" s="10">
        <v>56.05</v>
      </c>
      <c r="G20" s="21">
        <f>69000*85%</f>
        <v>58650</v>
      </c>
    </row>
    <row r="21" spans="1:7" ht="15">
      <c r="A21" s="8" t="s">
        <v>8</v>
      </c>
      <c r="B21" s="9">
        <v>16</v>
      </c>
      <c r="C21" s="9">
        <v>1</v>
      </c>
      <c r="D21" s="11">
        <v>61.54</v>
      </c>
      <c r="E21" s="12">
        <v>9.34</v>
      </c>
      <c r="F21" s="10">
        <v>70.88</v>
      </c>
      <c r="G21" s="21">
        <f>87000*85%</f>
        <v>73950</v>
      </c>
    </row>
    <row r="22" spans="1:7" ht="15">
      <c r="A22" s="8" t="s">
        <v>8</v>
      </c>
      <c r="B22" s="9">
        <v>17</v>
      </c>
      <c r="C22" s="9" t="s">
        <v>9</v>
      </c>
      <c r="D22" s="11">
        <v>39.1</v>
      </c>
      <c r="E22" s="12">
        <v>5.93</v>
      </c>
      <c r="F22" s="10">
        <v>45.03</v>
      </c>
      <c r="G22" s="21">
        <f>47000*85%</f>
        <v>39950</v>
      </c>
    </row>
    <row r="23" spans="1:7" ht="15">
      <c r="A23" s="8" t="s">
        <v>8</v>
      </c>
      <c r="B23" s="9">
        <v>18</v>
      </c>
      <c r="C23" s="9">
        <v>1</v>
      </c>
      <c r="D23" s="14">
        <v>72.16</v>
      </c>
      <c r="E23" s="12">
        <v>10.95</v>
      </c>
      <c r="F23" s="10">
        <v>83.11</v>
      </c>
      <c r="G23" s="21">
        <f>101000*85%</f>
        <v>85850</v>
      </c>
    </row>
    <row r="24" spans="1:7" ht="15">
      <c r="A24" s="3"/>
      <c r="B24" s="2"/>
      <c r="C24" s="4"/>
      <c r="D24" s="1"/>
      <c r="E24" s="5"/>
      <c r="F24" s="1"/>
      <c r="G24" s="6" t="s">
        <v>6</v>
      </c>
    </row>
    <row r="25" spans="1:7" ht="15">
      <c r="A25" s="8" t="s">
        <v>15</v>
      </c>
      <c r="B25" s="9">
        <v>21</v>
      </c>
      <c r="C25" s="9">
        <v>1</v>
      </c>
      <c r="D25" s="12">
        <v>56.16</v>
      </c>
      <c r="E25" s="12">
        <v>8.52</v>
      </c>
      <c r="F25" s="10">
        <v>64.68</v>
      </c>
      <c r="G25" s="21">
        <f>83000*90%</f>
        <v>74700</v>
      </c>
    </row>
    <row r="26" spans="1:7" ht="15">
      <c r="A26" s="8" t="s">
        <v>8</v>
      </c>
      <c r="B26" s="9">
        <v>22</v>
      </c>
      <c r="C26" s="9">
        <v>2</v>
      </c>
      <c r="D26" s="12">
        <v>82.91</v>
      </c>
      <c r="E26" s="12">
        <v>12.58</v>
      </c>
      <c r="F26" s="10">
        <v>95.49</v>
      </c>
      <c r="G26" s="21">
        <f>140000*90%</f>
        <v>126000</v>
      </c>
    </row>
    <row r="27" spans="1:7" ht="15">
      <c r="A27" s="8" t="s">
        <v>8</v>
      </c>
      <c r="B27" s="9">
        <v>23</v>
      </c>
      <c r="C27" s="9">
        <v>2</v>
      </c>
      <c r="D27" s="12">
        <v>74</v>
      </c>
      <c r="E27" s="12">
        <v>11.23</v>
      </c>
      <c r="F27" s="10">
        <v>85.23</v>
      </c>
      <c r="G27" s="21">
        <f>124000*90%</f>
        <v>111600</v>
      </c>
    </row>
    <row r="28" spans="1:7" ht="15">
      <c r="A28" s="8" t="s">
        <v>8</v>
      </c>
      <c r="B28" s="9">
        <v>24</v>
      </c>
      <c r="C28" s="9">
        <v>1</v>
      </c>
      <c r="D28" s="12">
        <v>48.84</v>
      </c>
      <c r="E28" s="12">
        <v>7.41</v>
      </c>
      <c r="F28" s="10">
        <v>56.25</v>
      </c>
      <c r="G28" s="21">
        <f>75000*90%</f>
        <v>67500</v>
      </c>
    </row>
    <row r="29" spans="1:7" ht="15">
      <c r="A29" s="8" t="s">
        <v>8</v>
      </c>
      <c r="B29" s="9">
        <v>25</v>
      </c>
      <c r="C29" s="9">
        <v>1</v>
      </c>
      <c r="D29" s="12">
        <v>48.67</v>
      </c>
      <c r="E29" s="12">
        <v>7.38</v>
      </c>
      <c r="F29" s="10">
        <v>56.05</v>
      </c>
      <c r="G29" s="21">
        <f>75000*90%</f>
        <v>67500</v>
      </c>
    </row>
    <row r="30" spans="1:7" ht="15">
      <c r="A30" s="8" t="s">
        <v>8</v>
      </c>
      <c r="B30" s="9">
        <v>26</v>
      </c>
      <c r="C30" s="9">
        <v>1</v>
      </c>
      <c r="D30" s="12">
        <v>61.54</v>
      </c>
      <c r="E30" s="12">
        <v>9.34</v>
      </c>
      <c r="F30" s="10">
        <v>70.88</v>
      </c>
      <c r="G30" s="21">
        <f>95000*90%</f>
        <v>85500</v>
      </c>
    </row>
    <row r="31" spans="1:7" ht="15">
      <c r="A31" s="8" t="s">
        <v>8</v>
      </c>
      <c r="B31" s="9">
        <v>27</v>
      </c>
      <c r="C31" s="9" t="s">
        <v>9</v>
      </c>
      <c r="D31" s="12">
        <v>39.1</v>
      </c>
      <c r="E31" s="12">
        <v>5.93</v>
      </c>
      <c r="F31" s="10">
        <v>45.03</v>
      </c>
      <c r="G31" s="21">
        <f>52000*90%</f>
        <v>46800</v>
      </c>
    </row>
    <row r="32" spans="1:7" ht="15">
      <c r="A32" s="8" t="s">
        <v>8</v>
      </c>
      <c r="B32" s="9">
        <v>28</v>
      </c>
      <c r="C32" s="9">
        <v>1</v>
      </c>
      <c r="D32" s="17">
        <v>63.27</v>
      </c>
      <c r="E32" s="12">
        <v>9.6</v>
      </c>
      <c r="F32" s="10">
        <v>72.87</v>
      </c>
      <c r="G32" s="21">
        <f>95000*90%</f>
        <v>85500</v>
      </c>
    </row>
    <row r="33" spans="1:7" ht="15">
      <c r="A33" s="3"/>
      <c r="B33" s="2"/>
      <c r="C33" s="4"/>
      <c r="D33" s="5"/>
      <c r="E33" s="5"/>
      <c r="F33" s="1"/>
      <c r="G33" s="22" t="s">
        <v>6</v>
      </c>
    </row>
    <row r="34" spans="1:7" ht="15">
      <c r="A34" s="8" t="s">
        <v>16</v>
      </c>
      <c r="B34" s="9">
        <v>31</v>
      </c>
      <c r="C34" s="9" t="s">
        <v>9</v>
      </c>
      <c r="D34" s="12">
        <v>42.88</v>
      </c>
      <c r="E34" s="12">
        <v>6.51</v>
      </c>
      <c r="F34" s="10">
        <v>49.39</v>
      </c>
      <c r="G34" s="13">
        <v>66000</v>
      </c>
    </row>
    <row r="35" spans="1:7" ht="15">
      <c r="A35" s="8" t="s">
        <v>8</v>
      </c>
      <c r="B35" s="9">
        <v>32</v>
      </c>
      <c r="C35" s="9">
        <v>1</v>
      </c>
      <c r="D35" s="12">
        <v>69.12</v>
      </c>
      <c r="E35" s="12">
        <v>10.49</v>
      </c>
      <c r="F35" s="10">
        <v>79.61</v>
      </c>
      <c r="G35" s="13">
        <v>125000</v>
      </c>
    </row>
    <row r="36" spans="1:7" ht="15">
      <c r="A36" s="8" t="s">
        <v>8</v>
      </c>
      <c r="B36" s="9">
        <v>33</v>
      </c>
      <c r="C36" s="9">
        <v>1</v>
      </c>
      <c r="D36" s="12">
        <v>74</v>
      </c>
      <c r="E36" s="12">
        <v>11.23</v>
      </c>
      <c r="F36" s="10">
        <v>85.23</v>
      </c>
      <c r="G36" s="13">
        <v>132000</v>
      </c>
    </row>
    <row r="37" spans="1:7" ht="15">
      <c r="A37" s="8" t="s">
        <v>8</v>
      </c>
      <c r="B37" s="9">
        <v>34</v>
      </c>
      <c r="C37" s="9">
        <v>1</v>
      </c>
      <c r="D37" s="12">
        <v>48.84</v>
      </c>
      <c r="E37" s="12">
        <v>7.41</v>
      </c>
      <c r="F37" s="10">
        <v>56.25</v>
      </c>
      <c r="G37" s="13">
        <v>80000</v>
      </c>
    </row>
    <row r="38" spans="1:7" ht="15">
      <c r="A38" s="8" t="s">
        <v>8</v>
      </c>
      <c r="B38" s="9">
        <v>35</v>
      </c>
      <c r="C38" s="9">
        <v>1</v>
      </c>
      <c r="D38" s="12">
        <v>48.67</v>
      </c>
      <c r="E38" s="12">
        <v>7.38</v>
      </c>
      <c r="F38" s="10">
        <v>56.05</v>
      </c>
      <c r="G38" s="13">
        <v>80000</v>
      </c>
    </row>
    <row r="39" spans="1:7" ht="15">
      <c r="A39" s="8" t="s">
        <v>8</v>
      </c>
      <c r="B39" s="9">
        <v>36</v>
      </c>
      <c r="C39" s="9">
        <v>2</v>
      </c>
      <c r="D39" s="12">
        <v>109.9</v>
      </c>
      <c r="E39" s="12">
        <v>16.68</v>
      </c>
      <c r="F39" s="10">
        <v>126.58</v>
      </c>
      <c r="G39" s="13">
        <v>180000</v>
      </c>
    </row>
    <row r="40" spans="1:7" ht="15">
      <c r="A40" s="8" t="s">
        <v>8</v>
      </c>
      <c r="B40" s="9">
        <v>37</v>
      </c>
      <c r="C40" s="9" t="s">
        <v>9</v>
      </c>
      <c r="D40" s="12">
        <v>64.79</v>
      </c>
      <c r="E40" s="12">
        <v>9.83</v>
      </c>
      <c r="F40" s="10">
        <v>74.62</v>
      </c>
      <c r="G40" s="13">
        <v>100000</v>
      </c>
    </row>
  </sheetData>
  <sheetProtection/>
  <mergeCells count="7">
    <mergeCell ref="G1:G3"/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Orlin Tashev</dc:creator>
  <cp:keywords/>
  <dc:description/>
  <cp:lastModifiedBy>User</cp:lastModifiedBy>
  <cp:lastPrinted>2011-08-10T11:19:42Z</cp:lastPrinted>
  <dcterms:created xsi:type="dcterms:W3CDTF">2009-01-28T11:19:12Z</dcterms:created>
  <dcterms:modified xsi:type="dcterms:W3CDTF">2012-03-07T10:18:17Z</dcterms:modified>
  <cp:category/>
  <cp:version/>
  <cp:contentType/>
  <cp:contentStatus/>
</cp:coreProperties>
</file>